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0" sheetId="2" r:id="rId1"/>
  </sheets>
  <definedNames>
    <definedName name="ID_1100633279" localSheetId="0">'0503730'!$C$117</definedName>
    <definedName name="ID_1100633280" localSheetId="0">'0503730'!$D$117</definedName>
    <definedName name="ID_1100633281" localSheetId="0">'0503730'!$E$117</definedName>
    <definedName name="ID_1100633282" localSheetId="0">'0503730'!$F$117</definedName>
    <definedName name="ID_1100633283" localSheetId="0">'0503730'!$G$117</definedName>
    <definedName name="ID_1100633284" localSheetId="0">'0503730'!$H$117</definedName>
    <definedName name="ID_1100633285" localSheetId="0">'0503730'!$I$117</definedName>
    <definedName name="ID_1100633286" localSheetId="0">'0503730'!$J$117</definedName>
    <definedName name="ID_1100633287" localSheetId="0">'0503730'!$K$117</definedName>
    <definedName name="ID_1100633288" localSheetId="0">'0503730'!$L$117</definedName>
    <definedName name="ID_1100633289" localSheetId="0">'0503730'!$B$117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'0503730'!$J$71</definedName>
    <definedName name="ID_1100633365" localSheetId="0">'0503730'!$F$86</definedName>
    <definedName name="ID_1100633366" localSheetId="0">'0503730'!$J$86</definedName>
    <definedName name="ID_1100633377" localSheetId="0">'0503730'!$F$71</definedName>
    <definedName name="ID_1100633402" localSheetId="0">'0503730'!$F$109</definedName>
    <definedName name="ID_1100633403" localSheetId="0">'0503730'!$J$109</definedName>
    <definedName name="ID_1100633404" localSheetId="0">'0503730'!$F$110</definedName>
    <definedName name="ID_1100633405" localSheetId="0">'0503730'!$J$110</definedName>
    <definedName name="ID_1100633415" localSheetId="0">'0503730'!$F$113</definedName>
    <definedName name="ID_1100633416" localSheetId="0">'0503730'!$J$113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'0503730'!$F$51</definedName>
    <definedName name="ID_1100633463" localSheetId="0">'0503730'!$J$51</definedName>
    <definedName name="ID_120655894" localSheetId="0">'0503730'!$C$11</definedName>
    <definedName name="ID_120655895" localSheetId="0">'0503730'!$D$130</definedName>
    <definedName name="ID_120655896" localSheetId="0">'0503730'!$C$10</definedName>
    <definedName name="ID_120655897" localSheetId="0">'0503730'!$K$12</definedName>
    <definedName name="ID_120655899" localSheetId="0">'0503730'!$H$125</definedName>
    <definedName name="ID_120655900" localSheetId="0">'0503730'!$J$130</definedName>
    <definedName name="ID_120655902" localSheetId="0">'0503730'!$F$127</definedName>
    <definedName name="ID_120655903" localSheetId="0">'0503730'!$J$127</definedName>
    <definedName name="ID_120655904" localSheetId="0">'0503730'!$C$14</definedName>
    <definedName name="ID_120655908" localSheetId="0">'0503730'!$H$130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'0503730'!$F$96</definedName>
    <definedName name="ID_120660704" localSheetId="0">'0503730'!$H$96</definedName>
    <definedName name="ID_120660705" localSheetId="0">'0503730'!$H$99</definedName>
    <definedName name="ID_120660706" localSheetId="0">'0503730'!$I$99</definedName>
    <definedName name="ID_120660718" localSheetId="0">'0503730'!$G$110</definedName>
    <definedName name="ID_120660722" localSheetId="0">'0503730'!$D$51</definedName>
    <definedName name="ID_120660723" localSheetId="0">'0503730'!$E$51</definedName>
    <definedName name="ID_120660724" localSheetId="0">'0503730'!$H$51</definedName>
    <definedName name="ID_120660726" localSheetId="0">'0503730'!$G$71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'0503730'!$E$113</definedName>
    <definedName name="ID_120660860" localSheetId="0">'0503730'!$K$96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'0503730'!$E$86</definedName>
    <definedName name="ID_120661013" localSheetId="0">'0503730'!$J$96</definedName>
    <definedName name="ID_120661014" localSheetId="0">'0503730'!$J$99</definedName>
    <definedName name="ID_120661024" localSheetId="0">'0503730'!$D$110</definedName>
    <definedName name="ID_120661028" localSheetId="0">'0503730'!$C$24</definedName>
    <definedName name="ID_120661035" localSheetId="0">'0503730'!$C$86</definedName>
    <definedName name="ID_120661051" localSheetId="0">'0503730'!$C$36</definedName>
    <definedName name="ID_120661052" localSheetId="0">'0503730'!$C$51</definedName>
    <definedName name="ID_120661057" localSheetId="0">'0503730'!$C$96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'0503730'!$D$113</definedName>
    <definedName name="ID_120661129" localSheetId="0">'0503730'!$G$113</definedName>
    <definedName name="ID_120661130" localSheetId="0">'0503730'!$K$113</definedName>
    <definedName name="ID_120661161" localSheetId="0">'0503730'!$D$96</definedName>
    <definedName name="ID_120661162" localSheetId="0">'0503730'!$G$96</definedName>
    <definedName name="ID_120661169" localSheetId="0">'0503730'!$E$99</definedName>
    <definedName name="ID_120661170" localSheetId="0">'0503730'!$F$99</definedName>
    <definedName name="ID_120661175" localSheetId="0">'0503730'!$K$51</definedName>
    <definedName name="ID_120661176" localSheetId="0">'0503730'!$D$71</definedName>
    <definedName name="ID_120661190" localSheetId="0">'0503730'!$C$71</definedName>
    <definedName name="ID_120661198" localSheetId="0">'0503730'!$C$26</definedName>
    <definedName name="ID_120661202" localSheetId="0">'0503730'!$C$31</definedName>
    <definedName name="ID_120661210" localSheetId="0">'0503730'!$C$113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'0503730'!$I$113</definedName>
    <definedName name="ID_120661303" localSheetId="0">'0503730'!$K$71</definedName>
    <definedName name="ID_120661312" localSheetId="0">'0503730'!$E$96</definedName>
    <definedName name="ID_120661314" localSheetId="0">'0503730'!$K$109</definedName>
    <definedName name="ID_120661315" localSheetId="0">'0503730'!$H$110</definedName>
    <definedName name="ID_120661320" localSheetId="0">'0503730'!$G$51</definedName>
    <definedName name="ID_120661321" localSheetId="0">'0503730'!$I$51</definedName>
    <definedName name="ID_120661322" localSheetId="0">'0503730'!$H$71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'0503730'!$D$99</definedName>
    <definedName name="ID_120661474" localSheetId="0">'0503730'!$G$99</definedName>
    <definedName name="ID_120661475" localSheetId="0">'0503730'!$K$99</definedName>
    <definedName name="ID_120661476" localSheetId="0">'0503730'!$D$109</definedName>
    <definedName name="ID_120661484" localSheetId="0">'0503730'!$E$109</definedName>
    <definedName name="ID_120661485" localSheetId="0">'0503730'!$I$109</definedName>
    <definedName name="ID_120661505" localSheetId="0">'0503730'!$C$33</definedName>
    <definedName name="ID_120661506" localSheetId="0">'0503730'!$C$44</definedName>
    <definedName name="ID_120661514" localSheetId="0">'0503730'!$C$109</definedName>
    <definedName name="ID_120661515" localSheetId="0">'0503730'!$C$110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'0503730'!$H$113</definedName>
    <definedName name="ID_120661609" localSheetId="0">'0503730'!$D$86</definedName>
    <definedName name="ID_120661616" localSheetId="0">'0503730'!$K$86</definedName>
    <definedName name="ID_120661628" localSheetId="0">'0503730'!$I$96</definedName>
    <definedName name="ID_120661633" localSheetId="0">'0503730'!$G$109</definedName>
    <definedName name="ID_120661634" localSheetId="0">'0503730'!$H$109</definedName>
    <definedName name="ID_120661635" localSheetId="0">'0503730'!$E$110</definedName>
    <definedName name="ID_120661636" localSheetId="0">'0503730'!$I$110</definedName>
    <definedName name="ID_120661640" localSheetId="0">'0503730'!$I$71</definedName>
    <definedName name="ID_120661651" localSheetId="0">'0503730'!$C$34</definedName>
    <definedName name="ID_120661661" localSheetId="0">'0503730'!$C$45</definedName>
    <definedName name="ID_120661664" localSheetId="0">'0503730'!$C$99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'0503730'!$G$86</definedName>
    <definedName name="ID_120661768" localSheetId="0">'0503730'!$H$86</definedName>
    <definedName name="ID_120661769" localSheetId="0">'0503730'!$I$86</definedName>
    <definedName name="ID_120661779" localSheetId="0">'0503730'!$K$110</definedName>
    <definedName name="ID_120661782" localSheetId="0">'0503730'!$E$71</definedName>
    <definedName name="ID_120661783" localSheetId="0">'0503730'!$C$25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193582" localSheetId="0">'0503730'!$M$31</definedName>
    <definedName name="ID_1714193594" localSheetId="0">'0503730'!$M$24</definedName>
    <definedName name="ID_1714193595" localSheetId="0">'0503730'!$M$25</definedName>
    <definedName name="ID_1714193596" localSheetId="0">'0503730'!$M$28</definedName>
    <definedName name="ID_1714193597" localSheetId="0">'0503730'!$M$29</definedName>
    <definedName name="ID_1714193598" localSheetId="0">'0503730'!$M$30</definedName>
    <definedName name="ID_1714193599" localSheetId="0">'0503730'!$M$33</definedName>
    <definedName name="ID_1714193600" localSheetId="0">'0503730'!$M$34</definedName>
    <definedName name="ID_1714193601" localSheetId="0">'0503730'!$M$35</definedName>
    <definedName name="ID_1714193603" localSheetId="0">'0503730'!$M$44</definedName>
    <definedName name="ID_1714193608" localSheetId="0">'0503730'!$M$26</definedName>
    <definedName name="ID_1714193613" localSheetId="0">'0503730'!$M$36</definedName>
    <definedName name="ID_1714193618" localSheetId="0">'0503730'!$M$45</definedName>
    <definedName name="ID_1714193623" localSheetId="0">'0503730'!$M$51</definedName>
    <definedName name="ID_1714193639" localSheetId="0">'0503730'!$M$71</definedName>
    <definedName name="ID_1714193640" localSheetId="0">'0503730'!$M$86</definedName>
    <definedName name="ID_1714193666" localSheetId="0">'0503730'!$M$96</definedName>
    <definedName name="ID_1714193667" localSheetId="0">'0503730'!$M$99</definedName>
    <definedName name="ID_1714193668" localSheetId="0">'0503730'!$M$109</definedName>
    <definedName name="ID_1714193669" localSheetId="0">'0503730'!$M$110</definedName>
    <definedName name="ID_1714193673" localSheetId="0">'0503730'!$M$113</definedName>
    <definedName name="ID_1714193696" localSheetId="0">'0503730'!$M$117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'0503730'!$J$122</definedName>
    <definedName name="ID_277869" localSheetId="0">'0503730'!$C$122</definedName>
    <definedName name="ID_277871" localSheetId="0">'0503730'!$E$5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029" localSheetId="0">'0503730'!$L$28</definedName>
    <definedName name="ID_584873030" localSheetId="0">'0503730'!$L$29</definedName>
    <definedName name="ID_584873031" localSheetId="0">'0503730'!$L$30</definedName>
    <definedName name="ID_584873032" localSheetId="0">'0503730'!$L$33</definedName>
    <definedName name="ID_584873033" localSheetId="0">'0503730'!$L$34</definedName>
    <definedName name="ID_584873034" localSheetId="0">'0503730'!$L$35</definedName>
    <definedName name="ID_584873036" localSheetId="0">'0503730'!$L$44</definedName>
    <definedName name="ID_584873039" localSheetId="0">'0503730'!$L$25</definedName>
    <definedName name="ID_584873040" localSheetId="0">'0503730'!$L$24</definedName>
    <definedName name="ID_584873041" localSheetId="0">'0503730'!$L$26</definedName>
    <definedName name="ID_584873052" localSheetId="0">'0503730'!$L$31</definedName>
    <definedName name="ID_584873058" localSheetId="0">'0503730'!$L$36</definedName>
    <definedName name="ID_584873074" localSheetId="0">'0503730'!$L$45</definedName>
    <definedName name="ID_584873079" localSheetId="0">'0503730'!$L$51</definedName>
    <definedName name="ID_584873095" localSheetId="0">'0503730'!$L$71</definedName>
    <definedName name="ID_584873096" localSheetId="0">'0503730'!$L$86</definedName>
    <definedName name="ID_584873110" localSheetId="0">'0503730'!$L$96</definedName>
    <definedName name="ID_584873111" localSheetId="0">'0503730'!$L$99</definedName>
    <definedName name="ID_584873112" localSheetId="0">'0503730'!$L$109</definedName>
    <definedName name="ID_584873113" localSheetId="0">'0503730'!$L$110</definedName>
    <definedName name="ID_584873117" localSheetId="0">'0503730'!$L$113</definedName>
    <definedName name="ID_584873137" localSheetId="0">'0503730'!$B$46</definedName>
    <definedName name="ID_584873142" localSheetId="0">'0503730'!$B$51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'0503730'!$B$71</definedName>
    <definedName name="ID_584873192" localSheetId="0">'0503730'!$B$86</definedName>
    <definedName name="ID_584873206" localSheetId="0">'0503730'!$B$96</definedName>
    <definedName name="ID_584873207" localSheetId="0">'0503730'!$B$99</definedName>
    <definedName name="ID_584873208" localSheetId="0">'0503730'!$B$109</definedName>
    <definedName name="ID_584873209" localSheetId="0">'0503730'!$B$111</definedName>
    <definedName name="ID_584873213" localSheetId="0">'0503730'!$B$113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'0503730'!$F$72</definedName>
    <definedName name="ID_9481256477" localSheetId="0">'0503730'!$B$107</definedName>
    <definedName name="ID_9481256478" localSheetId="0">'0503730'!$I$108</definedName>
    <definedName name="ID_9481256479" localSheetId="0">'0503730'!$L$108</definedName>
    <definedName name="ID_9481256480" localSheetId="0">'0503730'!$C$114</definedName>
    <definedName name="ID_9481256481" localSheetId="0">'0503730'!$C$118</definedName>
    <definedName name="ID_9481256482" localSheetId="0">'0503730'!$D$118</definedName>
    <definedName name="ID_9481256483" localSheetId="0">'0503730'!$K$68</definedName>
    <definedName name="ID_9481256484" localSheetId="0">'0503730'!$K$69</definedName>
    <definedName name="ID_9481256485" localSheetId="0">'0503730'!$C$47</definedName>
    <definedName name="ID_9481256486" localSheetId="0">'0503730'!$B$73</definedName>
    <definedName name="ID_9481256487" localSheetId="0">'0503730'!$F$80</definedName>
    <definedName name="ID_9481256488" localSheetId="0">'0503730'!$B$47</definedName>
    <definedName name="ID_9481256489" localSheetId="0">'0503730'!$D$48</definedName>
    <definedName name="ID_9481256490" localSheetId="0">'0503730'!$G$81</definedName>
    <definedName name="ID_9481256491" localSheetId="0">'0503730'!$L$48</definedName>
    <definedName name="ID_9481256492" localSheetId="0">'0503730'!$C$83</definedName>
    <definedName name="ID_9481256493" localSheetId="0">'0503730'!$F$83</definedName>
    <definedName name="ID_9481256494" localSheetId="0">'0503730'!$I$83</definedName>
    <definedName name="ID_9481256495" localSheetId="0">'0503730'!$D$102</definedName>
    <definedName name="ID_9481256496" localSheetId="0">'0503730'!$H$100</definedName>
    <definedName name="ID_9481256497" localSheetId="0">'0503730'!$L$58</definedName>
    <definedName name="ID_9481256498" localSheetId="0">'0503730'!$E$59</definedName>
    <definedName name="ID_9481256499" localSheetId="0">'0503730'!$C$84</definedName>
    <definedName name="ID_9481256500" localSheetId="0">'0503730'!$D$84</definedName>
    <definedName name="ID_9481256501" localSheetId="0">'0503730'!$E$84</definedName>
    <definedName name="ID_9481256502" localSheetId="0">'0503730'!$J$84</definedName>
    <definedName name="ID_9481256503" localSheetId="0">'0503730'!$G$52</definedName>
    <definedName name="ID_9481256504" localSheetId="0">'0503730'!$M$52</definedName>
    <definedName name="ID_9481256505" localSheetId="0">'0503730'!$C$53</definedName>
    <definedName name="ID_9481256506" localSheetId="0">'0503730'!$D$53</definedName>
    <definedName name="ID_9481256507" localSheetId="0">'0503730'!$F$53</definedName>
    <definedName name="ID_9481256508" localSheetId="0">'0503730'!$C$87</definedName>
    <definedName name="ID_9481256509" localSheetId="0">'0503730'!$G$87</definedName>
    <definedName name="ID_9481256510" localSheetId="0">'0503730'!$M$55</definedName>
    <definedName name="ID_9481256511" localSheetId="0">'0503730'!$M$102</definedName>
    <definedName name="ID_9481256512" localSheetId="0">'0503730'!$C$103</definedName>
    <definedName name="ID_9481256513" localSheetId="0">'0503730'!$K$59</definedName>
    <definedName name="ID_9481256514" localSheetId="0">'0503730'!$L$103</definedName>
    <definedName name="ID_9481256515" localSheetId="0">'0503730'!$C$104</definedName>
    <definedName name="ID_9481256516" localSheetId="0">'0503730'!$I$114</definedName>
    <definedName name="ID_9481256517" localSheetId="0">'0503730'!$E$63</definedName>
    <definedName name="ID_9481256518" localSheetId="0">'0503730'!$L$104</definedName>
    <definedName name="ID_9481256519" localSheetId="0">'0503730'!$K$106</definedName>
    <definedName name="ID_9481256520" localSheetId="0">'0503730'!$C$72</definedName>
    <definedName name="ID_9481256521" localSheetId="0">'0503730'!$G$107</definedName>
    <definedName name="ID_9481256522" localSheetId="0">'0503730'!$D$65</definedName>
    <definedName name="ID_9481256523" localSheetId="0">'0503730'!$G$65</definedName>
    <definedName name="ID_9481256524" localSheetId="0">'0503730'!$E$108</definedName>
    <definedName name="ID_9481256525" localSheetId="0">'0503730'!$G$108</definedName>
    <definedName name="ID_9481256526" localSheetId="0">'0503730'!$H$108</definedName>
    <definedName name="ID_9481256527" localSheetId="0">'0503730'!$J$65</definedName>
    <definedName name="ID_9481256528" localSheetId="0">'0503730'!$K$65</definedName>
    <definedName name="ID_9481256529" localSheetId="0">'0503730'!$L$65</definedName>
    <definedName name="ID_9481256530" localSheetId="0">'0503730'!$I$66</definedName>
    <definedName name="ID_9481256531" localSheetId="0">'0503730'!$J$66</definedName>
    <definedName name="ID_9481256532" localSheetId="0">'0503730'!$I$112</definedName>
    <definedName name="ID_9481256533" localSheetId="0">'0503730'!$J$112</definedName>
    <definedName name="ID_9481256534" localSheetId="0">'0503730'!$L$112</definedName>
    <definedName name="ID_9481256535" localSheetId="0">'0503730'!$M$112</definedName>
    <definedName name="ID_9481256536" localSheetId="0">'0503730'!$G$68</definedName>
    <definedName name="ID_9481256537" localSheetId="0">'0503730'!$L$68</definedName>
    <definedName name="ID_9481256538" localSheetId="0">'0503730'!$D$69</definedName>
    <definedName name="ID_9481256539" localSheetId="0">'0503730'!$I$69</definedName>
    <definedName name="ID_9481256540" localSheetId="0">'0503730'!$F$118</definedName>
    <definedName name="ID_9481256541" localSheetId="0">'0503730'!$D$47</definedName>
    <definedName name="ID_9481256542" localSheetId="0">'0503730'!$M$47</definedName>
    <definedName name="ID_9481256543" localSheetId="0">'0503730'!$F$81</definedName>
    <definedName name="ID_9481256544" localSheetId="0">'0503730'!$I$81</definedName>
    <definedName name="ID_9481256545" localSheetId="0">'0503730'!$M$48</definedName>
    <definedName name="ID_9481256546" localSheetId="0">'0503730'!$H$83</definedName>
    <definedName name="ID_9481256547" localSheetId="0">'0503730'!$J$50</definedName>
    <definedName name="ID_9481256548" localSheetId="0">'0503730'!$K$50</definedName>
    <definedName name="ID_9481256549" localSheetId="0">'0503730'!$C$59</definedName>
    <definedName name="ID_9481256550" localSheetId="0">'0503730'!$E$52</definedName>
    <definedName name="ID_9481256551" localSheetId="0">'0503730'!$G$84</definedName>
    <definedName name="ID_9481256552" localSheetId="0">'0503730'!$J$52</definedName>
    <definedName name="ID_9481256553" localSheetId="0">'0503730'!$M$84</definedName>
    <definedName name="ID_9481256554" localSheetId="0">'0503730'!$D$87</definedName>
    <definedName name="ID_9481256555" localSheetId="0">'0503730'!$C$55</definedName>
    <definedName name="ID_9481256556" localSheetId="0">'0503730'!$D$88</definedName>
    <definedName name="ID_9481256557" localSheetId="0">'0503730'!$H$88</definedName>
    <definedName name="ID_9481256558" localSheetId="0">'0503730'!$J$88</definedName>
    <definedName name="ID_9481256559" localSheetId="0">'0503730'!$L$88</definedName>
    <definedName name="ID_9481256560" localSheetId="0">'0503730'!$I$55</definedName>
    <definedName name="ID_9481256561" localSheetId="0">'0503730'!$D$56</definedName>
    <definedName name="ID_9481256562" localSheetId="0">'0503730'!$C$97</definedName>
    <definedName name="ID_9481256563" localSheetId="0">'0503730'!$D$97</definedName>
    <definedName name="ID_9481256564" localSheetId="0">'0503730'!$M$97</definedName>
    <definedName name="ID_9481256565" localSheetId="0">'0503730'!$H$56</definedName>
    <definedName name="ID_9481256566" localSheetId="0">'0503730'!$M$56</definedName>
    <definedName name="ID_9481256567" localSheetId="0">'0503730'!$G$58</definedName>
    <definedName name="ID_9481256568" localSheetId="0">'0503730'!$J$59</definedName>
    <definedName name="ID_9481256569" localSheetId="0">'0503730'!$L$114</definedName>
    <definedName name="ID_9481256570" localSheetId="0">'0503730'!$H$61</definedName>
    <definedName name="ID_9481256571" localSheetId="0">'0503730'!$L$61</definedName>
    <definedName name="ID_9481256572" localSheetId="0">'0503730'!$F$104</definedName>
    <definedName name="ID_9481256573" localSheetId="0">'0503730'!$B$106</definedName>
    <definedName name="ID_9481256574" localSheetId="0">'0503730'!$D$64</definedName>
    <definedName name="ID_9481256575" localSheetId="0">'0503730'!$G$64</definedName>
    <definedName name="ID_9481256576" localSheetId="0">'0503730'!$L$72</definedName>
    <definedName name="ID_9481256577" localSheetId="0">'0503730'!$G$72</definedName>
    <definedName name="ID_9481256578" localSheetId="0">'0503730'!$J$72</definedName>
    <definedName name="ID_9481256579" localSheetId="0">'0503730'!$I$107</definedName>
    <definedName name="ID_9481256580" localSheetId="0">'0503730'!$J$107</definedName>
    <definedName name="ID_9481256581" localSheetId="0">'0503730'!$C$108</definedName>
    <definedName name="ID_9481256582" localSheetId="0">'0503730'!$L$64</definedName>
    <definedName name="ID_9481256583" localSheetId="0">'0503730'!$F$65</definedName>
    <definedName name="ID_9481256584" localSheetId="0">'0503730'!$J$108</definedName>
    <definedName name="ID_9481256585" localSheetId="0">'0503730'!$M$108</definedName>
    <definedName name="ID_9481256586" localSheetId="0">'0503730'!$E$66</definedName>
    <definedName name="ID_9481256587" localSheetId="0">'0503730'!$E$68</definedName>
    <definedName name="ID_9481256588" localSheetId="0">'0503730'!$I$115</definedName>
    <definedName name="ID_9481256589" localSheetId="0">'0503730'!$C$69</definedName>
    <definedName name="ID_9481256590" localSheetId="0">'0503730'!$H$69</definedName>
    <definedName name="ID_9481256591" localSheetId="0">'0503730'!$B$118</definedName>
    <definedName name="ID_9481256592" localSheetId="0">'0503730'!$C$80</definedName>
    <definedName name="ID_9481256593" localSheetId="0">'0503730'!$K$80</definedName>
    <definedName name="ID_9481256594" localSheetId="0">'0503730'!$J$47</definedName>
    <definedName name="ID_9481256595" localSheetId="0">'0503730'!$K$47</definedName>
    <definedName name="ID_9481256596" localSheetId="0">'0503730'!$M$80</definedName>
    <definedName name="ID_9481256597" localSheetId="0">'0503730'!$C$81</definedName>
    <definedName name="ID_9481256598" localSheetId="0">'0503730'!$K$48</definedName>
    <definedName name="ID_9481256599" localSheetId="0">'0503730'!$B$49</definedName>
    <definedName name="ID_9481256600" localSheetId="0">'0503730'!$G$50</definedName>
    <definedName name="ID_9481256601" localSheetId="0">'0503730'!$M$50</definedName>
    <definedName name="ID_9481256602" localSheetId="0">'0503730'!$C$102</definedName>
    <definedName name="ID_9481256603" localSheetId="0">'0503730'!$E$100</definedName>
    <definedName name="ID_9481256604" localSheetId="0">'0503730'!$J$58</definedName>
    <definedName name="ID_9481256605" localSheetId="0">'0503730'!$K$58</definedName>
    <definedName name="ID_9481256606" localSheetId="0">'0503730'!$M$83</definedName>
    <definedName name="ID_9481256607" localSheetId="0">'0503730'!$E$87</definedName>
    <definedName name="ID_9481256608" localSheetId="0">'0503730'!$B$87</definedName>
    <definedName name="ID_9481256609" localSheetId="0">'0503730'!$G$53</definedName>
    <definedName name="ID_9481256610" localSheetId="0">'0503730'!$I$53</definedName>
    <definedName name="ID_9481256611" localSheetId="0">'0503730'!$E$55</definedName>
    <definedName name="ID_9481256612" localSheetId="0">'0503730'!$F$88</definedName>
    <definedName name="ID_9481256613" localSheetId="0">'0503730'!$E$97</definedName>
    <definedName name="ID_9481256614" localSheetId="0">'0503730'!$F$97</definedName>
    <definedName name="ID_9481256615" localSheetId="0">'0503730'!$H$97</definedName>
    <definedName name="ID_9481256616" localSheetId="0">'0503730'!$J$97</definedName>
    <definedName name="ID_9481256617" localSheetId="0">'0503730'!$L$97</definedName>
    <definedName name="ID_9481256618" localSheetId="0">'0503730'!$E$61</definedName>
    <definedName name="ID_9481256619" localSheetId="0">'0503730'!$D$103</definedName>
    <definedName name="ID_9481256620" localSheetId="0">'0503730'!$E$103</definedName>
    <definedName name="ID_9481256621" localSheetId="0">'0503730'!$G$115</definedName>
    <definedName name="ID_9481256622" localSheetId="0">'0503730'!$B$62</definedName>
    <definedName name="ID_9481256623" localSheetId="0">'0503730'!$D$63</definedName>
    <definedName name="ID_9481256624" localSheetId="0">'0503730'!$J$104</definedName>
    <definedName name="ID_9481256625" localSheetId="0">'0503730'!$B$105</definedName>
    <definedName name="ID_9481256626" localSheetId="0">'0503730'!$D$106</definedName>
    <definedName name="ID_9481256627" localSheetId="0">'0503730'!$F$106</definedName>
    <definedName name="ID_9481256628" localSheetId="0">'0503730'!$L$63</definedName>
    <definedName name="ID_9481256629" localSheetId="0">'0503730'!$B$63</definedName>
    <definedName name="ID_9481256630" localSheetId="0">'0503730'!$E$72</definedName>
    <definedName name="ID_9481256631" localSheetId="0">'0503730'!$H$72</definedName>
    <definedName name="ID_9481256632" localSheetId="0">'0503730'!$E$65</definedName>
    <definedName name="ID_9481256633" localSheetId="0">'0503730'!$H$65</definedName>
    <definedName name="ID_9481256634" localSheetId="0">'0503730'!$C$66</definedName>
    <definedName name="ID_9481256635" localSheetId="0">'0503730'!$D$66</definedName>
    <definedName name="ID_9481256636" localSheetId="0">'0503730'!$G$66</definedName>
    <definedName name="ID_9481256637" localSheetId="0">'0503730'!$F$112</definedName>
    <definedName name="ID_9481256638" localSheetId="0">'0503730'!$B$112</definedName>
    <definedName name="ID_9481256639" localSheetId="0">'0503730'!$B$67</definedName>
    <definedName name="ID_9481256640" localSheetId="0">'0503730'!$M$66</definedName>
    <definedName name="ID_9481256641" localSheetId="0">'0503730'!$F$114</definedName>
    <definedName name="ID_9481256642" localSheetId="0">'0503730'!$B$115</definedName>
    <definedName name="ID_9481256643" localSheetId="0">'0503730'!$K$118</definedName>
    <definedName name="ID_9481256644" localSheetId="0">'0503730'!$D$80</definedName>
    <definedName name="ID_9481256645" localSheetId="0">'0503730'!$J$80</definedName>
    <definedName name="ID_9481256646" localSheetId="0">'0503730'!$L$80</definedName>
    <definedName name="ID_9481256647" localSheetId="0">'0503730'!$B$80</definedName>
    <definedName name="ID_9481256648" localSheetId="0">'0503730'!$K$81</definedName>
    <definedName name="ID_9481256649" localSheetId="0">'0503730'!$L$81</definedName>
    <definedName name="ID_9481256650" localSheetId="0">'0503730'!$D$50</definedName>
    <definedName name="ID_9481256651" localSheetId="0">'0503730'!$M$81</definedName>
    <definedName name="ID_9481256652" localSheetId="0">'0503730'!$D$83</definedName>
    <definedName name="ID_9481256653" localSheetId="0">'0503730'!$J$83</definedName>
    <definedName name="ID_9481256654" localSheetId="0">'0503730'!$L$83</definedName>
    <definedName name="ID_9481256655" localSheetId="0">'0503730'!$I$50</definedName>
    <definedName name="ID_9481256656" localSheetId="0">'0503730'!$L$50</definedName>
    <definedName name="ID_9481256657" localSheetId="0">'0503730'!$B$101</definedName>
    <definedName name="ID_9481256658" localSheetId="0">'0503730'!$F$59</definedName>
    <definedName name="ID_9481256659" localSheetId="0">'0503730'!$K$84</definedName>
    <definedName name="ID_9481256660" localSheetId="0">'0503730'!$H$52</definedName>
    <definedName name="ID_9481256661" localSheetId="0">'0503730'!$E$53</definedName>
    <definedName name="ID_9481256662" localSheetId="0">'0503730'!$J$87</definedName>
    <definedName name="ID_9481256663" localSheetId="0">'0503730'!$M$53</definedName>
    <definedName name="ID_9481256664" localSheetId="0">'0503730'!$K$55</definedName>
    <definedName name="ID_9481256665" localSheetId="0">'0503730'!$F$56</definedName>
    <definedName name="ID_9481256666" localSheetId="0">'0503730'!$G$97</definedName>
    <definedName name="ID_9481256667" localSheetId="0">'0503730'!$I$56</definedName>
    <definedName name="ID_9481256668" localSheetId="0">'0503730'!$J$56</definedName>
    <definedName name="ID_9481256669" localSheetId="0">'0503730'!$K$56</definedName>
    <definedName name="ID_9481256670" localSheetId="0">'0503730'!$L$56</definedName>
    <definedName name="ID_9481256671" localSheetId="0">'0503730'!$B$57</definedName>
    <definedName name="ID_9481256672" localSheetId="0">'0503730'!$D$58</definedName>
    <definedName name="ID_9481256673" localSheetId="0">'0503730'!$E$102</definedName>
    <definedName name="ID_9481256674" localSheetId="0">'0503730'!$G$102</definedName>
    <definedName name="ID_9481256675" localSheetId="0">'0503730'!$I$102</definedName>
    <definedName name="ID_9481256676" localSheetId="0">'0503730'!$K$102</definedName>
    <definedName name="ID_9481256677" localSheetId="0">'0503730'!$D$61</definedName>
    <definedName name="ID_9481256678" localSheetId="0">'0503730'!$F$103</definedName>
    <definedName name="ID_9481256679" localSheetId="0">'0503730'!$G$103</definedName>
    <definedName name="ID_9481256680" localSheetId="0">'0503730'!$H$103</definedName>
    <definedName name="ID_9481256681" localSheetId="0">'0503730'!$B$103</definedName>
    <definedName name="ID_9481256682" localSheetId="0">'0503730'!$J$114</definedName>
    <definedName name="ID_9481256683" localSheetId="0">'0503730'!$C$115</definedName>
    <definedName name="ID_9481256684" localSheetId="0">'0503730'!$J$61</definedName>
    <definedName name="ID_9481256685" localSheetId="0">'0503730'!$C$63</definedName>
    <definedName name="ID_9481256686" localSheetId="0">'0503730'!$F$63</definedName>
    <definedName name="ID_9481256687" localSheetId="0">'0503730'!$M$63</definedName>
    <definedName name="ID_9481256688" localSheetId="0">'0503730'!$C$64</definedName>
    <definedName name="ID_9481256689" localSheetId="0">'0503730'!$D$72</definedName>
    <definedName name="ID_9481256690" localSheetId="0">'0503730'!$I$72</definedName>
    <definedName name="ID_9481256691" localSheetId="0">'0503730'!$K$7</definedName>
    <definedName name="ID_9481256692" localSheetId="0">'0503730'!$C$107</definedName>
    <definedName name="ID_9481256693" localSheetId="0">'0503730'!$D$107</definedName>
    <definedName name="ID_9481256694" localSheetId="0">'0503730'!$F$107</definedName>
    <definedName name="ID_9481256695" localSheetId="0">'0503730'!$H$107</definedName>
    <definedName name="ID_9481256696" localSheetId="0">'0503730'!$K$64</definedName>
    <definedName name="ID_9481256697" localSheetId="0">'0503730'!$M$64</definedName>
    <definedName name="ID_9481256698" localSheetId="0">'0503730'!$B$108</definedName>
    <definedName name="ID_9481256699" localSheetId="0">'0503730'!$D$112</definedName>
    <definedName name="ID_9481256700" localSheetId="0">'0503730'!$E$112</definedName>
    <definedName name="ID_9481256701" localSheetId="0">'0503730'!$K$112</definedName>
    <definedName name="ID_9481256702" localSheetId="0">'0503730'!$E$114</definedName>
    <definedName name="ID_9481256703" localSheetId="0">'0503730'!$G$114</definedName>
    <definedName name="ID_9481256704" localSheetId="0">'0503730'!$H$114</definedName>
    <definedName name="ID_9481256705" localSheetId="0">'0503730'!$K$115</definedName>
    <definedName name="ID_9481256706" localSheetId="0">'0503730'!$L$115</definedName>
    <definedName name="ID_9481256707" localSheetId="0">'0503730'!$M$115</definedName>
    <definedName name="ID_9481256708" localSheetId="0">'0503730'!$B$68</definedName>
    <definedName name="ID_9481256709" localSheetId="0">'0503730'!$G$69</definedName>
    <definedName name="ID_9481256710" localSheetId="0">'0503730'!$E$118</definedName>
    <definedName name="ID_9481256711" localSheetId="0">'0503730'!$I$118</definedName>
    <definedName name="ID_9481256712" localSheetId="0">'0503730'!$L$118</definedName>
    <definedName name="ID_9481256713" localSheetId="0">'0503730'!$H$47</definedName>
    <definedName name="ID_9481256714" localSheetId="0">'0503730'!$H$81</definedName>
    <definedName name="ID_9481256715" localSheetId="0">'0503730'!$J$48</definedName>
    <definedName name="ID_9481256716" localSheetId="0">'0503730'!$F$100</definedName>
    <definedName name="ID_9481256717" localSheetId="0">'0503730'!$I$100</definedName>
    <definedName name="ID_9481256718" localSheetId="0">'0503730'!$I$58</definedName>
    <definedName name="ID_9481256719" localSheetId="0">'0503730'!$B$58</definedName>
    <definedName name="ID_9481256720" localSheetId="0">'0503730'!$L$84</definedName>
    <definedName name="ID_9481256721" localSheetId="0">'0503730'!$I$52</definedName>
    <definedName name="ID_9481256722" localSheetId="0">'0503730'!$K$52</definedName>
    <definedName name="ID_9481256723" localSheetId="0">'0503730'!$I$87</definedName>
    <definedName name="ID_9481256724" localSheetId="0">'0503730'!$L$87</definedName>
    <definedName name="ID_9481256725" localSheetId="0">'0503730'!$I$88</definedName>
    <definedName name="ID_9481256726" localSheetId="0">'0503730'!$C$56</definedName>
    <definedName name="ID_9481256727" localSheetId="0">'0503730'!$E$56</definedName>
    <definedName name="ID_9481256728" localSheetId="0">'0503730'!$E$58</definedName>
    <definedName name="ID_9481256729" localSheetId="0">'0503730'!$D$100</definedName>
    <definedName name="ID_9481256730" localSheetId="0">'0503730'!$L$102</definedName>
    <definedName name="ID_9481256731" localSheetId="0">'0503730'!$C$61</definedName>
    <definedName name="ID_9481256732" localSheetId="0">'0503730'!$F$61</definedName>
    <definedName name="ID_9481256733" localSheetId="0">'0503730'!$G$61</definedName>
    <definedName name="ID_9481256734" localSheetId="0">'0503730'!$K$103</definedName>
    <definedName name="ID_9481256735" localSheetId="0">'0503730'!$B$114</definedName>
    <definedName name="ID_9481256736" localSheetId="0">'0503730'!$G$63</definedName>
    <definedName name="ID_9481256737" localSheetId="0">'0503730'!$K$104</definedName>
    <definedName name="ID_9481256738" localSheetId="0">'0503730'!$E$106</definedName>
    <definedName name="ID_9481256739" localSheetId="0">'0503730'!$H$106</definedName>
    <definedName name="ID_9481256740" localSheetId="0">'0503730'!$J$106</definedName>
    <definedName name="ID_9481256741" localSheetId="0">'0503730'!$J$63</definedName>
    <definedName name="ID_9481256742" localSheetId="0">'0503730'!$K$72</definedName>
    <definedName name="ID_9481256743" localSheetId="0">'0503730'!$E$107</definedName>
    <definedName name="ID_9481256744" localSheetId="0">'0503730'!$D$108</definedName>
    <definedName name="ID_9481256745" localSheetId="0">'0503730'!$F$108</definedName>
    <definedName name="ID_9481256746" localSheetId="0">'0503730'!$F$66</definedName>
    <definedName name="ID_9481256747" localSheetId="0">'0503730'!$H$112</definedName>
    <definedName name="ID_9481256748" localSheetId="0">'0503730'!$H$68</definedName>
    <definedName name="ID_9481256749" localSheetId="0">'0503730'!$I$68</definedName>
    <definedName name="ID_9481256750" localSheetId="0">'0503730'!$J$118</definedName>
    <definedName name="ID_9481256751" localSheetId="0">'0503730'!$H$80</definedName>
    <definedName name="ID_9481256752" localSheetId="0">'0503730'!$I$80</definedName>
    <definedName name="ID_9481256753" localSheetId="0">'0503730'!$L$47</definedName>
    <definedName name="ID_9481256754" localSheetId="0">'0503730'!$C$48</definedName>
    <definedName name="ID_9481256755" localSheetId="0">'0503730'!$D$81</definedName>
    <definedName name="ID_9481256756" localSheetId="0">'0503730'!$B$82</definedName>
    <definedName name="ID_9481256757" localSheetId="0">'0503730'!$E$83</definedName>
    <definedName name="ID_9481256758" localSheetId="0">'0503730'!$G$83</definedName>
    <definedName name="ID_9481256759" localSheetId="0">'0503730'!$E$50</definedName>
    <definedName name="ID_9481256760" localSheetId="0">'0503730'!$F$50</definedName>
    <definedName name="ID_9481256761" localSheetId="0">'0503730'!$H$50</definedName>
    <definedName name="ID_9481256762" localSheetId="0">'0503730'!$B$50</definedName>
    <definedName name="ID_9481256763" localSheetId="0">'0503730'!$D$52</definedName>
    <definedName name="ID_9481256764" localSheetId="0">'0503730'!$M$100</definedName>
    <definedName name="ID_9481256765" localSheetId="0">'0503730'!$F$84</definedName>
    <definedName name="ID_9481256766" localSheetId="0">'0503730'!$B$85</definedName>
    <definedName name="ID_9481256767" localSheetId="0">'0503730'!$B$52</definedName>
    <definedName name="ID_9481256768" localSheetId="0">'0503730'!$J$53</definedName>
    <definedName name="ID_9481256769" localSheetId="0">'0503730'!$C$88</definedName>
    <definedName name="ID_9481256770" localSheetId="0">'0503730'!$E$88</definedName>
    <definedName name="ID_9481256771" localSheetId="0">'0503730'!$J$55</definedName>
    <definedName name="ID_9481256772" localSheetId="0">'0503730'!$F$58</definedName>
    <definedName name="ID_9481256773" localSheetId="0">'0503730'!$F$102</definedName>
    <definedName name="ID_9481256774" localSheetId="0">'0503730'!$J$102</definedName>
    <definedName name="ID_9481256775" localSheetId="0">'0503730'!$I$59</definedName>
    <definedName name="ID_9481256776" localSheetId="0">'0503730'!$J$103</definedName>
    <definedName name="ID_9481256777" localSheetId="0">'0503730'!$G$104</definedName>
    <definedName name="ID_9481256778" localSheetId="0">'0503730'!$C$106</definedName>
    <definedName name="ID_9481256779" localSheetId="0">'0503730'!$E$115</definedName>
    <definedName name="ID_9481256780" localSheetId="0">'0503730'!$L$106</definedName>
    <definedName name="ID_9481256781" localSheetId="0">'0503730'!$I$63</definedName>
    <definedName name="ID_9481256782" localSheetId="0">'0503730'!$K$63</definedName>
    <definedName name="ID_9481256783" localSheetId="0">'0503730'!$I$64</definedName>
    <definedName name="ID_9481256784" localSheetId="0">'0503730'!$M$107</definedName>
    <definedName name="ID_9481256785" localSheetId="0">'0503730'!$J$64</definedName>
    <definedName name="ID_9481256786" localSheetId="0">'0503730'!$I$65</definedName>
    <definedName name="ID_9481256787" localSheetId="0">'0503730'!$K$108</definedName>
    <definedName name="ID_9481256788" localSheetId="0">'0503730'!$B$65</definedName>
    <definedName name="ID_9481256789" localSheetId="0">'0503730'!$H$66</definedName>
    <definedName name="ID_9481256790" localSheetId="0">'0503730'!$G$112</definedName>
    <definedName name="ID_9481256791" localSheetId="0">'0503730'!$C$68</definedName>
    <definedName name="ID_9481256792" localSheetId="0">'0503730'!$F$68</definedName>
    <definedName name="ID_9481256793" localSheetId="0">'0503730'!$J$115</definedName>
    <definedName name="ID_9481256794" localSheetId="0">'0503730'!$M$68</definedName>
    <definedName name="ID_9481256795" localSheetId="0">'0503730'!$E$69</definedName>
    <definedName name="ID_9481256796" localSheetId="0">'0503730'!$J$69</definedName>
    <definedName name="ID_9481256797" localSheetId="0">'0503730'!$H$118</definedName>
    <definedName name="ID_9481256798" localSheetId="0">'0503730'!$L$69</definedName>
    <definedName name="ID_9481256799" localSheetId="0">'0503730'!$E$80</definedName>
    <definedName name="ID_9481256800" localSheetId="0">'0503730'!$E$47</definedName>
    <definedName name="ID_9481256801" localSheetId="0">'0503730'!$F$47</definedName>
    <definedName name="ID_9481256802" localSheetId="0">'0503730'!$I$47</definedName>
    <definedName name="ID_9481256803" localSheetId="0">'0503730'!$E$81</definedName>
    <definedName name="ID_9481256804" localSheetId="0">'0503730'!$J$81</definedName>
    <definedName name="ID_9481256805" localSheetId="0">'0503730'!$F$48</definedName>
    <definedName name="ID_9481256806" localSheetId="0">'0503730'!$G$48</definedName>
    <definedName name="ID_9481256807" localSheetId="0">'0503730'!$I$48</definedName>
    <definedName name="ID_9481256808" localSheetId="0">'0503730'!$G$59</definedName>
    <definedName name="ID_9481256809" localSheetId="0">'0503730'!$G$100</definedName>
    <definedName name="ID_9481256810" localSheetId="0">'0503730'!$L$100</definedName>
    <definedName name="ID_9481256811" localSheetId="0">'0503730'!$B$83</definedName>
    <definedName name="ID_9481256812" localSheetId="0">'0503730'!$H$59</definedName>
    <definedName name="ID_9481256813" localSheetId="0">'0503730'!$D$59</definedName>
    <definedName name="ID_9481256814" localSheetId="0">'0503730'!$H$84</definedName>
    <definedName name="ID_9481256815" localSheetId="0">'0503730'!$I$84</definedName>
    <definedName name="ID_9481256816" localSheetId="0">'0503730'!$F$87</definedName>
    <definedName name="ID_9481256817" localSheetId="0">'0503730'!$H$53</definedName>
    <definedName name="ID_9481256818" localSheetId="0">'0503730'!$L$53</definedName>
    <definedName name="ID_9481256819" localSheetId="0">'0503730'!$B$53</definedName>
    <definedName name="ID_9481256820" localSheetId="0">'0503730'!$D$55</definedName>
    <definedName name="ID_9481256821" localSheetId="0">'0503730'!$G$88</definedName>
    <definedName name="ID_9481256822" localSheetId="0">'0503730'!$B$88</definedName>
    <definedName name="ID_9481256823" localSheetId="0">'0503730'!$M$88</definedName>
    <definedName name="ID_9481256824" localSheetId="0">'0503730'!$L$55</definedName>
    <definedName name="ID_9481256825" localSheetId="0">'0503730'!$G$56</definedName>
    <definedName name="ID_9481256826" localSheetId="0">'0503730'!$I$97</definedName>
    <definedName name="ID_9481256827" localSheetId="0">'0503730'!$B$102</definedName>
    <definedName name="ID_9481256828" localSheetId="0">'0503730'!$L$59</definedName>
    <definedName name="ID_9481256829" localSheetId="0">'0503730'!$B$60</definedName>
    <definedName name="ID_9481256830" localSheetId="0">'0503730'!$H$115</definedName>
    <definedName name="ID_9481256831" localSheetId="0">'0503730'!$I$61</definedName>
    <definedName name="ID_9481256832" localSheetId="0">'0503730'!$M$61</definedName>
    <definedName name="ID_9481256833" localSheetId="0">'0503730'!$E$64</definedName>
    <definedName name="ID_9481256834" localSheetId="0">'0503730'!$F$64</definedName>
    <definedName name="ID_9481256835" localSheetId="0">'0503730'!$H$64</definedName>
    <definedName name="ID_9481256836" localSheetId="0">'0503730'!$B$70</definedName>
    <definedName name="ID_9481256837" localSheetId="0">'0503730'!$M$69</definedName>
    <definedName name="ID_9481256838" localSheetId="0">'0503730'!$K$107</definedName>
    <definedName name="ID_9481256839" localSheetId="0">'0503730'!$L$107</definedName>
    <definedName name="ID_9481256840" localSheetId="0">'0503730'!$B$64</definedName>
    <definedName name="ID_9481256841" localSheetId="0">'0503730'!$C$65</definedName>
    <definedName name="ID_9481256842" localSheetId="0">'0503730'!$C$112</definedName>
    <definedName name="ID_9481256843" localSheetId="0">'0503730'!$M$65</definedName>
    <definedName name="ID_9481256844" localSheetId="0">'0503730'!$K$66</definedName>
    <definedName name="ID_9481256845" localSheetId="0">'0503730'!$L$66</definedName>
    <definedName name="ID_9481256846" localSheetId="0">'0503730'!$D$68</definedName>
    <definedName name="ID_9481256847" localSheetId="0">'0503730'!$J$68</definedName>
    <definedName name="ID_9481256848" localSheetId="0">'0503730'!$D$114</definedName>
    <definedName name="ID_9481256849" localSheetId="0">'0503730'!$F$69</definedName>
    <definedName name="ID_9481256850" localSheetId="0">'0503730'!$G$118</definedName>
    <definedName name="ID_9481256851" localSheetId="0">'0503730'!$M$118</definedName>
    <definedName name="ID_9481256852" localSheetId="0">'0503730'!$M$72</definedName>
    <definedName name="ID_9481256853" localSheetId="0">'0503730'!$G$80</definedName>
    <definedName name="ID_9481256854" localSheetId="0">'0503730'!$G$47</definedName>
    <definedName name="ID_9481256855" localSheetId="0">'0503730'!$E$48</definedName>
    <definedName name="ID_9481256856" localSheetId="0">'0503730'!$H$48</definedName>
    <definedName name="ID_9481256857" localSheetId="0">'0503730'!$C$50</definedName>
    <definedName name="ID_9481256858" localSheetId="0">'0503730'!$K$83</definedName>
    <definedName name="ID_9481256859" localSheetId="0">'0503730'!$C$52</definedName>
    <definedName name="ID_9481256860" localSheetId="0">'0503730'!$J$100</definedName>
    <definedName name="ID_9481256861" localSheetId="0">'0503730'!$K$100</definedName>
    <definedName name="ID_9481256862" localSheetId="0">'0503730'!$M$58</definedName>
    <definedName name="ID_9481256863" localSheetId="0">'0503730'!$L$52</definedName>
    <definedName name="ID_9481256864" localSheetId="0">'0503730'!$F$52</definedName>
    <definedName name="ID_9481256865" localSheetId="0">'0503730'!$H$87</definedName>
    <definedName name="ID_9481256866" localSheetId="0">'0503730'!$K$87</definedName>
    <definedName name="ID_9481256867" localSheetId="0">'0503730'!$K$53</definedName>
    <definedName name="ID_9481256868" localSheetId="0">'0503730'!$F$55</definedName>
    <definedName name="ID_9481256869" localSheetId="0">'0503730'!$M$87</definedName>
    <definedName name="ID_9481256870" localSheetId="0">'0503730'!$K$88</definedName>
    <definedName name="ID_9481256871" localSheetId="0">'0503730'!$G$55</definedName>
    <definedName name="ID_9481256872" localSheetId="0">'0503730'!$H$55</definedName>
    <definedName name="ID_9481256873" localSheetId="0">'0503730'!$B$55</definedName>
    <definedName name="ID_9481256874" localSheetId="0">'0503730'!$K$97</definedName>
    <definedName name="ID_9481256875" localSheetId="0">'0503730'!$B$98</definedName>
    <definedName name="ID_9481256876" localSheetId="0">'0503730'!$C$58</definedName>
    <definedName name="ID_9481256877" localSheetId="0">'0503730'!$H$102</definedName>
    <definedName name="ID_9481256878" localSheetId="0">'0503730'!$C$100</definedName>
    <definedName name="ID_9481256879" localSheetId="0">'0503730'!$H$58</definedName>
    <definedName name="ID_9481256880" localSheetId="0">'0503730'!$M$59</definedName>
    <definedName name="ID_9481256881" localSheetId="0">'0503730'!$I$103</definedName>
    <definedName name="ID_9481256882" localSheetId="0">'0503730'!$M$103</definedName>
    <definedName name="ID_9481256883" localSheetId="0">'0503730'!$K$114</definedName>
    <definedName name="ID_9481256884" localSheetId="0">'0503730'!$M$114</definedName>
    <definedName name="ID_9481256885" localSheetId="0">'0503730'!$D$115</definedName>
    <definedName name="ID_9481256886" localSheetId="0">'0503730'!$K$61</definedName>
    <definedName name="ID_9481256887" localSheetId="0">'0503730'!$H$63</definedName>
    <definedName name="ID_9481256888" localSheetId="0">'0503730'!$M$104</definedName>
    <definedName name="ID_9481256889" localSheetId="0">'0503730'!$F$115</definedName>
    <definedName name="ID_9481256890" localSheetId="0">'0503730'!$G$106</definedName>
    <definedName name="ID_9481256891" localSheetId="0">'0503730'!$I$106</definedName>
    <definedName name="ID_9481256892" localSheetId="0">'0503730'!$M$106</definedName>
    <definedName name="T_17830015345" localSheetId="0">'0503730'!$F$136:$J$145</definedName>
    <definedName name="TR_17830015345" localSheetId="0">'0503730'!$F$136:$J$145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8" i="2"/>
  <c r="K117"/>
  <c r="G117"/>
  <c r="I115"/>
  <c r="I118" s="1"/>
  <c r="H115"/>
  <c r="H118" s="1"/>
  <c r="F115"/>
  <c r="K114"/>
  <c r="G114"/>
  <c r="K113"/>
  <c r="G113"/>
  <c r="K112"/>
  <c r="G112"/>
  <c r="K110"/>
  <c r="G110"/>
  <c r="K109"/>
  <c r="G109"/>
  <c r="K108"/>
  <c r="G108"/>
  <c r="K107"/>
  <c r="G107"/>
  <c r="K106"/>
  <c r="G106"/>
  <c r="K104"/>
  <c r="G104"/>
  <c r="G103" s="1"/>
  <c r="K103"/>
  <c r="J103"/>
  <c r="J115" s="1"/>
  <c r="J118" s="1"/>
  <c r="I103"/>
  <c r="H103"/>
  <c r="F103"/>
  <c r="E103"/>
  <c r="E115" s="1"/>
  <c r="E118" s="1"/>
  <c r="D103"/>
  <c r="D115" s="1"/>
  <c r="D118" s="1"/>
  <c r="K102"/>
  <c r="G102"/>
  <c r="K100"/>
  <c r="G100"/>
  <c r="K99"/>
  <c r="G99"/>
  <c r="K97"/>
  <c r="G97"/>
  <c r="K96"/>
  <c r="K115" s="1"/>
  <c r="K118" s="1"/>
  <c r="G96"/>
  <c r="J87"/>
  <c r="E87"/>
  <c r="D87"/>
  <c r="K86"/>
  <c r="G86"/>
  <c r="K84"/>
  <c r="G84"/>
  <c r="K83"/>
  <c r="G83"/>
  <c r="K81"/>
  <c r="G81"/>
  <c r="K80"/>
  <c r="G80"/>
  <c r="K72"/>
  <c r="G72"/>
  <c r="K71"/>
  <c r="G71"/>
  <c r="K69"/>
  <c r="G69"/>
  <c r="K68"/>
  <c r="G68"/>
  <c r="K66"/>
  <c r="G66"/>
  <c r="K65"/>
  <c r="G65"/>
  <c r="K64"/>
  <c r="G64"/>
  <c r="K63"/>
  <c r="G63"/>
  <c r="K61"/>
  <c r="G61"/>
  <c r="K59"/>
  <c r="G59"/>
  <c r="K58"/>
  <c r="G58"/>
  <c r="G55" s="1"/>
  <c r="G87" s="1"/>
  <c r="K56"/>
  <c r="K55" s="1"/>
  <c r="K87" s="1"/>
  <c r="G56"/>
  <c r="J55"/>
  <c r="I55"/>
  <c r="I87" s="1"/>
  <c r="H55"/>
  <c r="H87" s="1"/>
  <c r="F55"/>
  <c r="F87" s="1"/>
  <c r="E55"/>
  <c r="D55"/>
  <c r="F53"/>
  <c r="F88" s="1"/>
  <c r="K52"/>
  <c r="G52"/>
  <c r="K51"/>
  <c r="G51"/>
  <c r="K50"/>
  <c r="G50"/>
  <c r="K48"/>
  <c r="G48"/>
  <c r="K47"/>
  <c r="G47"/>
  <c r="K45"/>
  <c r="G45"/>
  <c r="K44"/>
  <c r="G44"/>
  <c r="K36"/>
  <c r="G36"/>
  <c r="K35"/>
  <c r="G35"/>
  <c r="K34"/>
  <c r="G34"/>
  <c r="K33"/>
  <c r="J33"/>
  <c r="I33"/>
  <c r="H33"/>
  <c r="F33"/>
  <c r="E33"/>
  <c r="E53" s="1"/>
  <c r="E88" s="1"/>
  <c r="D33"/>
  <c r="D53" s="1"/>
  <c r="D88" s="1"/>
  <c r="K31"/>
  <c r="G31"/>
  <c r="K30"/>
  <c r="G30"/>
  <c r="K29"/>
  <c r="G29"/>
  <c r="G33" s="1"/>
  <c r="J28"/>
  <c r="J53" s="1"/>
  <c r="J88" s="1"/>
  <c r="I28"/>
  <c r="I53" s="1"/>
  <c r="I88" s="1"/>
  <c r="H28"/>
  <c r="H53" s="1"/>
  <c r="H88" s="1"/>
  <c r="F28"/>
  <c r="E28"/>
  <c r="D28"/>
  <c r="K26"/>
  <c r="G26"/>
  <c r="K25"/>
  <c r="K28" s="1"/>
  <c r="K53" s="1"/>
  <c r="K88" s="1"/>
  <c r="G25"/>
  <c r="K24"/>
  <c r="G24"/>
  <c r="G28" s="1"/>
  <c r="G53" l="1"/>
  <c r="G88" s="1"/>
  <c r="G115"/>
  <c r="G118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<sst xmlns="http://schemas.openxmlformats.org/spreadsheetml/2006/main" count="461" uniqueCount="277">
  <si>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</si>
  <si>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</si>
  <si>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</si>
  <si>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</si>
  <si>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</si>
  <si>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</si>
  <si>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</si>
  <si>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</si>
  <si>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</si>
  <si>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2021 г.</t>
  </si>
  <si>
    <t>Форма по ОКУД</t>
  </si>
  <si>
    <t>0503730</t>
  </si>
  <si>
    <t>01.01.2021</t>
  </si>
  <si>
    <t>RDT</t>
  </si>
  <si>
    <t>Дата</t>
  </si>
  <si>
    <t>ROD</t>
  </si>
  <si>
    <t>ОКВЭД</t>
  </si>
  <si>
    <t>85.13</t>
  </si>
  <si>
    <t>Учреждение</t>
  </si>
  <si>
    <t>по ОКПО</t>
  </si>
  <si>
    <t>22247250</t>
  </si>
  <si>
    <t>3</t>
  </si>
  <si>
    <t>VID</t>
  </si>
  <si>
    <t>Муниципальное бюджетное общеобразовательное учреждение  "Основная общеобразовательная Знаменская школа"</t>
  </si>
  <si>
    <t>ИНН</t>
  </si>
  <si>
    <t>3128030491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</si>
  <si>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</si>
  <si>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</si>
  <si>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</si>
  <si>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</si>
  <si>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</si>
  <si>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14740000216</t>
  </si>
  <si>
    <t>INN</t>
  </si>
  <si>
    <t xml:space="preserve">Наименование органа, 
осуществляющего 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</si>
  <si>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</si>
  <si>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</si>
  <si>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</si>
  <si>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</si>
  <si>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</si>
  <si>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</si>
  <si>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</si>
  <si>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</si>
  <si>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</si>
  <si>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</si>
  <si>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</si>
  <si>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</si>
  <si>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</si>
  <si>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</si>
  <si>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</si>
  <si>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</si>
  <si>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</si>
  <si>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</si>
  <si>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</si>
  <si>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</si>
  <si>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</si>
  <si>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</si>
  <si>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</si>
  <si>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</si>
  <si>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</si>
  <si>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</si>
  <si>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</si>
  <si>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</si>
  <si>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</si>
  <si>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Иванова Т.М.</t>
  </si>
  <si>
    <t>glbuhg2</t>
  </si>
  <si>
    <t>средствами</t>
  </si>
  <si>
    <t>заданию</t>
  </si>
  <si>
    <t>Грищук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</si>
  <si>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</si>
  <si>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</si>
  <si>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</si>
  <si>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</si>
  <si>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</si>
  <si>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</si>
  <si>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0100</t>
  </si>
  <si>
    <t>Уменьшение стоимости основных средств**, всего*</t>
  </si>
  <si>
    <t>020</t>
  </si>
  <si>
    <t>0200</t>
  </si>
  <si>
    <t>из них:</t>
  </si>
  <si>
    <t>021</t>
  </si>
  <si>
    <t>0210</t>
  </si>
  <si>
    <t>амортизация основных средств*</t>
  </si>
  <si>
    <t>Основные средства (остаточная стоимость, стр. 010–стр. 020)</t>
  </si>
  <si>
    <t>030</t>
  </si>
  <si>
    <t>0300</t>
  </si>
  <si>
    <t>Нематериальные активы (балансовая стоимость, 010200000)*</t>
  </si>
  <si>
    <t>040</t>
  </si>
  <si>
    <t>0400</t>
  </si>
  <si>
    <t>Уменьшение стоимости нематериальных активов**, всего*</t>
  </si>
  <si>
    <t>050</t>
  </si>
  <si>
    <t>0500</t>
  </si>
  <si>
    <t>051</t>
  </si>
  <si>
    <t>0510</t>
  </si>
  <si>
    <t>амортизация нематериальных активов*</t>
  </si>
  <si>
    <t>Нематериальные активы (остаточная стоимость, стр. 040–стр. 050)</t>
  </si>
  <si>
    <t>060</t>
  </si>
  <si>
    <t>0600</t>
  </si>
  <si>
    <t>Непроизведенные активы (010300000)** (остаточная стоимость)</t>
  </si>
  <si>
    <t>070</t>
  </si>
  <si>
    <t>0700</t>
  </si>
  <si>
    <t>Материальные запасы (010500000), всего</t>
  </si>
  <si>
    <t>080</t>
  </si>
  <si>
    <t>0800</t>
  </si>
  <si>
    <t>081</t>
  </si>
  <si>
    <t>0810</t>
  </si>
  <si>
    <t>внеоборотные</t>
  </si>
  <si>
    <t>Форма 0503730 с. 2</t>
  </si>
  <si>
    <t>Права пользования активами (011100000)** (остаточная 
стоимость), всего</t>
  </si>
  <si>
    <t>100</t>
  </si>
  <si>
    <t>1000</t>
  </si>
  <si>
    <t>101</t>
  </si>
  <si>
    <t>1010</t>
  </si>
  <si>
    <t>долгосрочные</t>
  </si>
  <si>
    <t>Вложения в нефинансовые активы (010600000), всего</t>
  </si>
  <si>
    <t>120</t>
  </si>
  <si>
    <t>1200</t>
  </si>
  <si>
    <t>121</t>
  </si>
  <si>
    <t>1210</t>
  </si>
  <si>
    <t>Нефинансовые активы в пути (010700000)</t>
  </si>
  <si>
    <t>130</t>
  </si>
  <si>
    <t>1300</t>
  </si>
  <si>
    <t>Затраты на изготовление готовой продукции, выполнение работ, услуг (010900000)</t>
  </si>
  <si>
    <t>150</t>
  </si>
  <si>
    <t>1500</t>
  </si>
  <si>
    <t>Расходы будущих периодов (040150000)</t>
  </si>
  <si>
    <t>160</t>
  </si>
  <si>
    <t>1600</t>
  </si>
  <si>
    <t>Итого по разделу I (стр. 030+стр. 060+стр. 070+стр. 080+
стр. 100+стр. 120+стр. 130+стр. 150+стр. 160)</t>
  </si>
  <si>
    <t>190</t>
  </si>
  <si>
    <t>1900</t>
  </si>
  <si>
    <t>II. Финансовые активы</t>
  </si>
  <si>
    <t>Денежные средства учреждения (020100000), всего</t>
  </si>
  <si>
    <t>200</t>
  </si>
  <si>
    <t>2000</t>
  </si>
  <si>
    <t>в том числе:</t>
  </si>
  <si>
    <t>201</t>
  </si>
  <si>
    <t>2010</t>
  </si>
  <si>
    <t>на лицевых счетах учреждения в органе казначейства (020110000)</t>
  </si>
  <si>
    <t>в кредитной организации (020120000), всего</t>
  </si>
  <si>
    <t>203</t>
  </si>
  <si>
    <t>2030</t>
  </si>
  <si>
    <t>204</t>
  </si>
  <si>
    <t>2040</t>
  </si>
  <si>
    <t>на депозитах (020122000), всего</t>
  </si>
  <si>
    <t>205</t>
  </si>
  <si>
    <t>2050</t>
  </si>
  <si>
    <t>в иностранной валюте (020127000)</t>
  </si>
  <si>
    <t>206</t>
  </si>
  <si>
    <t>2060</t>
  </si>
  <si>
    <t>в кассе учреждения (020130000)</t>
  </si>
  <si>
    <t>207</t>
  </si>
  <si>
    <t>2070</t>
  </si>
  <si>
    <t>Финансовые вложения (020400000), всего</t>
  </si>
  <si>
    <t>240</t>
  </si>
  <si>
    <t>2400</t>
  </si>
  <si>
    <t>241</t>
  </si>
  <si>
    <t>2410</t>
  </si>
  <si>
    <t>Дебиторская задолженность по доходам (020500000, 020900000), всего</t>
  </si>
  <si>
    <t>250</t>
  </si>
  <si>
    <t>2500</t>
  </si>
  <si>
    <t>251</t>
  </si>
  <si>
    <t>2510</t>
  </si>
  <si>
    <t>долгосрочная</t>
  </si>
  <si>
    <t>Дебиторская задолженность по выплатам (020600000, 020800000, 030300000), всего</t>
  </si>
  <si>
    <t>260</t>
  </si>
  <si>
    <t>2600</t>
  </si>
  <si>
    <t>261</t>
  </si>
  <si>
    <t>2610</t>
  </si>
  <si>
    <t>Форма 0503730 с. 3</t>
  </si>
  <si>
    <t>Расчеты по займам (ссудам) (020700000), всего</t>
  </si>
  <si>
    <t>270</t>
  </si>
  <si>
    <t>2700</t>
  </si>
  <si>
    <t>271</t>
  </si>
  <si>
    <t>2710</t>
  </si>
  <si>
    <t>Прочие расчеты с дебиторами (021000000), всего</t>
  </si>
  <si>
    <t>280</t>
  </si>
  <si>
    <t>2800</t>
  </si>
  <si>
    <t>282</t>
  </si>
  <si>
    <t>2820</t>
  </si>
  <si>
    <t>расчеты по налоговым вычетам по НДС (021010000)</t>
  </si>
  <si>
    <t>Вложения в финансовые активы (021500000)</t>
  </si>
  <si>
    <t>290</t>
  </si>
  <si>
    <t>2900</t>
  </si>
  <si>
    <t>Итого по разделу II (стр. 200+стр. 240+стр. 250+стр. 260+стр. 270+стр. 280+стр. 290)</t>
  </si>
  <si>
    <t>340</t>
  </si>
  <si>
    <t>3400</t>
  </si>
  <si>
    <t>БАЛАНС (стр.190 + стр. 340)</t>
  </si>
  <si>
    <t>350</t>
  </si>
  <si>
    <t>3500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</si>
  <si>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</si>
  <si>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</si>
  <si>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</si>
  <si>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</si>
  <si>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</si>
  <si>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4000</t>
  </si>
  <si>
    <t>401</t>
  </si>
  <si>
    <t>4010</t>
  </si>
  <si>
    <t>Кредиторская задолженность по выплатам (030200000, 020800000, 030402000, 030403000), всего</t>
  </si>
  <si>
    <t>410</t>
  </si>
  <si>
    <t>4100</t>
  </si>
  <si>
    <t>411</t>
  </si>
  <si>
    <t>4110</t>
  </si>
  <si>
    <t>Расчеты по платежам в бюджеты (030300000)</t>
  </si>
  <si>
    <t>420</t>
  </si>
  <si>
    <t>4200</t>
  </si>
  <si>
    <t>Иные расчеты, всего</t>
  </si>
  <si>
    <t>430</t>
  </si>
  <si>
    <t>4300</t>
  </si>
  <si>
    <t>431</t>
  </si>
  <si>
    <t>Х</t>
  </si>
  <si>
    <t>4310</t>
  </si>
  <si>
    <t>расчеты по средствам, полученным во временное
распоряжение (030401000)</t>
  </si>
  <si>
    <t>внутриведомственные расчеты (030404000)</t>
  </si>
  <si>
    <t>432</t>
  </si>
  <si>
    <t>4320</t>
  </si>
  <si>
    <t>расчеты с прочими кредиторами (030406000)</t>
  </si>
  <si>
    <t>433</t>
  </si>
  <si>
    <t>4330</t>
  </si>
  <si>
    <t>434</t>
  </si>
  <si>
    <t>4340</t>
  </si>
  <si>
    <t>Кредиторская задолженность по доходам (020500000, 020900000), всего</t>
  </si>
  <si>
    <t>470</t>
  </si>
  <si>
    <t>4700</t>
  </si>
  <si>
    <t>471</t>
  </si>
  <si>
    <t>4710</t>
  </si>
  <si>
    <t>Расчеты с учредителем (021006000)</t>
  </si>
  <si>
    <t>480</t>
  </si>
  <si>
    <t>4800</t>
  </si>
  <si>
    <t>Доходы будущих периодов (040140000)</t>
  </si>
  <si>
    <t>510</t>
  </si>
  <si>
    <t>5100</t>
  </si>
  <si>
    <t>Резервы предстоящих расходов (040160000)</t>
  </si>
  <si>
    <t>520</t>
  </si>
  <si>
    <t>5200</t>
  </si>
  <si>
    <t>Итого по разделу III (стр. 400+стр. 410+стр. 420+стр. 430+стр. 470+стр. 480+стр. 510+стр. 520)</t>
  </si>
  <si>
    <t>550</t>
  </si>
  <si>
    <t>5500</t>
  </si>
  <si>
    <t>IV. Финансовый результат</t>
  </si>
  <si>
    <t>Финансовый результат экономического субъекта</t>
  </si>
  <si>
    <t>570</t>
  </si>
  <si>
    <t>5700</t>
  </si>
  <si>
    <t>БАЛАНС (стр.550 + стр. 570)</t>
  </si>
  <si>
    <t>700</t>
  </si>
  <si>
    <t>7000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</si>
  <si>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</si>
  <si>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</si>
  <si>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</si>
  <si>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Крамаренко Н.П.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</si>
  <si>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</si>
  <si>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</si>
  <si>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</si>
  <si>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</si>
  <si>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</si>
  <si>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</si>
  <si>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</si>
  <si>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</si>
  <si>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</si>
  <si>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</si>
  <si>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</si>
  <si>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</si>
  <si>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</si>
  <si>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</si>
  <si>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</si>
  <si>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</si>
  <si>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</si>
  <si>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</si>
  <si>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</si>
  <si>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</si>
  <si>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</si>
  <si>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</si>
  <si>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</si>
  <si>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</si>
  <si>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</si>
  <si>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</si>
  <si>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</si>
  <si>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04023009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</si>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</sst>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7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9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lef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3" borderId="42" xfId="1" applyNumberFormat="1" applyFont="1" applyFill="1" applyBorder="1" applyAlignment="1" applyProtection="1">
      <alignment horizontal="center"/>
    </xf>
    <xf numFmtId="164" fontId="3" fillId="0" borderId="2" xfId="1" applyNumberFormat="1" applyFont="1" applyFill="1" applyBorder="1" applyAlignment="1" applyProtection="1">
      <alignment horizontal="right"/>
      <protection locked="0"/>
    </xf>
    <xf numFmtId="0" fontId="5" fillId="3" borderId="43" xfId="1" applyFont="1" applyFill="1" applyBorder="1" applyAlignment="1" applyProtection="1">
      <alignment horizontal="left" wrapText="1"/>
    </xf>
    <xf numFmtId="49" fontId="3" fillId="3" borderId="44" xfId="1" applyNumberFormat="1" applyFont="1" applyFill="1" applyBorder="1" applyAlignment="1" applyProtection="1">
      <alignment horizontal="center"/>
    </xf>
    <xf numFmtId="164" fontId="3" fillId="8" borderId="45" xfId="1" applyNumberFormat="1" applyFont="1" applyFill="1" applyBorder="1" applyAlignment="1" applyProtection="1">
      <alignment horizontal="right"/>
    </xf>
    <xf numFmtId="164" fontId="3" fillId="8" borderId="46" xfId="1" applyNumberFormat="1" applyFont="1" applyFill="1" applyBorder="1" applyAlignment="1" applyProtection="1">
      <alignment horizontal="right"/>
    </xf>
    <xf numFmtId="164" fontId="3" fillId="3" borderId="47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8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9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0" fontId="5" fillId="3" borderId="50" xfId="1" applyFont="1" applyFill="1" applyBorder="1" applyAlignment="1" applyProtection="1">
      <alignment horizontal="left" wrapText="1"/>
    </xf>
    <xf numFmtId="49" fontId="3" fillId="3" borderId="34" xfId="1" applyNumberFormat="1" applyFont="1" applyFill="1" applyBorder="1" applyAlignment="1" applyProtection="1">
      <alignment horizontal="center"/>
    </xf>
    <xf numFmtId="164" fontId="3" fillId="8" borderId="51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2" xfId="1" applyFont="1" applyFill="1" applyBorder="1" applyAlignment="1" applyProtection="1">
      <alignment horizontal="left" wrapText="1"/>
    </xf>
    <xf numFmtId="164" fontId="3" fillId="9" borderId="53" xfId="1" applyNumberFormat="1" applyFont="1" applyFill="1" applyBorder="1" applyAlignment="1" applyProtection="1">
      <alignment horizontal="right"/>
    </xf>
    <xf numFmtId="164" fontId="3" fillId="9" borderId="46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lef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8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4" xfId="1" applyFont="1" applyFill="1" applyBorder="1" applyAlignment="1" applyProtection="1">
      <alignment horizontal="left" wrapText="1"/>
    </xf>
    <xf numFmtId="164" fontId="3" fillId="10" borderId="51" xfId="1" applyNumberFormat="1" applyFont="1" applyFill="1" applyBorder="1" applyAlignment="1" applyProtection="1">
      <alignment horizontal="right"/>
    </xf>
    <xf numFmtId="164" fontId="3" fillId="10" borderId="55" xfId="1" applyNumberFormat="1" applyFont="1" applyFill="1" applyBorder="1" applyAlignment="1" applyProtection="1">
      <alignment horizontal="right"/>
    </xf>
    <xf numFmtId="49" fontId="3" fillId="3" borderId="56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9" xfId="1" applyNumberFormat="1" applyFont="1" applyFill="1" applyBorder="1" applyAlignment="1" applyProtection="1">
      <alignment horizontal="right"/>
    </xf>
    <xf numFmtId="0" fontId="3" fillId="3" borderId="57" xfId="1" applyFont="1" applyFill="1" applyBorder="1" applyAlignment="1" applyProtection="1">
      <alignment horizontal="left" wrapText="1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7" xfId="2" applyNumberFormat="1" applyFont="1" applyFill="1" applyBorder="1" applyAlignment="1">
      <alignment horizontal="right" indent="1"/>
    </xf>
    <xf numFmtId="49" fontId="10" fillId="11" borderId="68" xfId="2" applyNumberFormat="1" applyFont="1" applyFill="1" applyBorder="1" applyAlignment="1">
      <alignment horizontal="right" indent="1"/>
    </xf>
    <xf numFmtId="49" fontId="6" fillId="11" borderId="68" xfId="1" applyNumberFormat="1" applyFont="1" applyFill="1" applyBorder="1" applyAlignment="1">
      <alignment horizontal="left" wrapText="1" indent="1"/>
    </xf>
    <xf numFmtId="49" fontId="6" fillId="11" borderId="69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5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6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6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2" xfId="2" applyNumberFormat="1" applyFont="1" applyFill="1" applyBorder="1" applyAlignment="1">
      <alignment horizontal="right" indent="1"/>
    </xf>
    <xf numFmtId="49" fontId="10" fillId="11" borderId="63" xfId="2" applyNumberFormat="1" applyFont="1" applyFill="1" applyBorder="1" applyAlignment="1">
      <alignment horizontal="right" indent="1"/>
    </xf>
    <xf numFmtId="49" fontId="6" fillId="11" borderId="63" xfId="1" applyNumberFormat="1" applyFont="1" applyFill="1" applyBorder="1" applyAlignment="1">
      <alignment horizontal="left" indent="1"/>
    </xf>
    <xf numFmtId="49" fontId="6" fillId="11" borderId="64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2" fillId="0" borderId="60" xfId="1" applyNumberFormat="1" applyFont="1" applyFill="1" applyBorder="1" applyAlignment="1">
      <alignment horizontal="center"/>
    </xf>
    <xf numFmtId="49" fontId="8" fillId="0" borderId="60" xfId="1" applyNumberFormat="1" applyFont="1" applyFill="1" applyBorder="1" applyAlignment="1">
      <alignment horizontal="left" vertical="center" indent="2"/>
    </xf>
    <xf numFmtId="49" fontId="8" fillId="0" borderId="61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8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133</xdr:row>
      <xdr:rowOff>38100</xdr:rowOff>
    </xdr:from>
    <xdr:to>
      <xdr:col>6</xdr:col>
      <xdr:colOff>866775</xdr:colOff>
      <xdr:row>133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2027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47"/>
  <sheetViews>
    <sheetView tabSelected="1" workbookViewId="0">
      <selection activeCell="E24" sqref="E24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3" t="s">
        <v>0</v>
      </c>
      <c r="C2" s="142"/>
      <c r="D2" s="142"/>
      <c r="E2" s="142"/>
      <c r="F2" s="142"/>
      <c r="G2" s="142"/>
      <c r="H2" s="142"/>
      <c r="I2" s="142"/>
      <c r="J2" s="142"/>
      <c r="K2" s="3"/>
      <c r="L2" s="2"/>
      <c r="M2" s="4" t="s">
        <v>1</v>
      </c>
    </row>
    <row r="3" spans="2:13" ht="11.25" customHeight="1">
      <c r="B3" s="194" t="s">
        <v>2</v>
      </c>
      <c r="C3" s="195"/>
      <c r="D3" s="195"/>
      <c r="E3" s="195"/>
      <c r="F3" s="195"/>
      <c r="G3" s="195"/>
      <c r="H3" s="195"/>
      <c r="I3" s="195"/>
      <c r="J3" s="195"/>
      <c r="K3" s="3"/>
      <c r="L3" s="2" t="s">
        <v>3</v>
      </c>
      <c r="M3" s="4" t="s">
        <v>4</v>
      </c>
    </row>
    <row r="4" spans="2:13" ht="10.5" customHeight="1" thickBot="1">
      <c r="B4" s="193"/>
      <c r="C4" s="193"/>
      <c r="D4" s="193"/>
      <c r="E4" s="193"/>
      <c r="F4" s="193"/>
      <c r="G4" s="193"/>
      <c r="H4" s="193"/>
      <c r="I4" s="193"/>
      <c r="J4" s="196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4" t="s">
        <v>9</v>
      </c>
      <c r="F5" s="154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44197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7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12.75" customHeight="1">
      <c r="B9" s="197"/>
      <c r="C9" s="198" t="s">
        <v>23</v>
      </c>
      <c r="D9" s="198"/>
      <c r="E9" s="198"/>
      <c r="F9" s="198"/>
      <c r="G9" s="198"/>
      <c r="H9" s="198"/>
      <c r="I9" s="198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8"/>
      <c r="D10" s="188"/>
      <c r="E10" s="188"/>
      <c r="F10" s="188"/>
      <c r="G10" s="188"/>
      <c r="H10" s="188"/>
      <c r="I10" s="188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9" t="s">
        <v>29</v>
      </c>
      <c r="D11" s="189"/>
      <c r="E11" s="189"/>
      <c r="F11" s="189"/>
      <c r="G11" s="189"/>
      <c r="H11" s="189"/>
      <c r="I11" s="189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90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275</v>
      </c>
      <c r="L12" s="2" t="s">
        <v>34</v>
      </c>
      <c r="M12" s="4" t="s">
        <v>35</v>
      </c>
    </row>
    <row r="13" spans="2:13">
      <c r="B13" s="190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276</v>
      </c>
      <c r="L13" s="2"/>
      <c r="M13" s="4" t="s">
        <v>36</v>
      </c>
    </row>
    <row r="14" spans="2:13" ht="12.75" customHeight="1">
      <c r="B14" s="20" t="s">
        <v>37</v>
      </c>
      <c r="C14" s="191" t="s">
        <v>38</v>
      </c>
      <c r="D14" s="191"/>
      <c r="E14" s="191"/>
      <c r="F14" s="191"/>
      <c r="G14" s="191"/>
      <c r="H14" s="191"/>
      <c r="I14" s="191"/>
      <c r="J14" s="7" t="s">
        <v>39</v>
      </c>
      <c r="K14" s="18" t="s">
        <v>40</v>
      </c>
      <c r="L14" s="2"/>
      <c r="M14" s="4"/>
    </row>
    <row r="15" spans="2:13">
      <c r="B15" s="21" t="s">
        <v>41</v>
      </c>
      <c r="C15" s="192"/>
      <c r="D15" s="192"/>
      <c r="E15" s="192"/>
      <c r="F15" s="192"/>
      <c r="G15" s="192"/>
      <c r="H15" s="192"/>
      <c r="I15" s="192"/>
      <c r="J15" s="7"/>
      <c r="K15" s="22"/>
      <c r="L15" s="23"/>
      <c r="M15" s="4" t="s">
        <v>42</v>
      </c>
    </row>
    <row r="16" spans="2:13" ht="12.75" customHeight="1" thickBot="1">
      <c r="B16" s="15" t="s">
        <v>43</v>
      </c>
      <c r="C16" s="192"/>
      <c r="D16" s="192"/>
      <c r="E16" s="192"/>
      <c r="F16" s="192"/>
      <c r="G16" s="192"/>
      <c r="H16" s="192"/>
      <c r="I16" s="192"/>
      <c r="J16" s="7" t="s">
        <v>44</v>
      </c>
      <c r="K16" s="24" t="s">
        <v>45</v>
      </c>
      <c r="L16" s="23"/>
      <c r="M16" s="4" t="s">
        <v>46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47</v>
      </c>
    </row>
    <row r="18" spans="2:13" ht="13.5" customHeight="1">
      <c r="B18" s="30"/>
      <c r="C18" s="31" t="s">
        <v>48</v>
      </c>
      <c r="D18" s="177" t="s">
        <v>49</v>
      </c>
      <c r="E18" s="178"/>
      <c r="F18" s="178"/>
      <c r="G18" s="179"/>
      <c r="H18" s="177" t="s">
        <v>50</v>
      </c>
      <c r="I18" s="178"/>
      <c r="J18" s="178"/>
      <c r="K18" s="178"/>
      <c r="L18" s="32"/>
      <c r="M18" s="33" t="s">
        <v>51</v>
      </c>
    </row>
    <row r="19" spans="2:13" ht="12" customHeight="1">
      <c r="B19" s="34"/>
      <c r="C19" s="35" t="s">
        <v>52</v>
      </c>
      <c r="D19" s="36" t="s">
        <v>53</v>
      </c>
      <c r="E19" s="37" t="s">
        <v>54</v>
      </c>
      <c r="F19" s="37" t="s">
        <v>55</v>
      </c>
      <c r="G19" s="180" t="s">
        <v>56</v>
      </c>
      <c r="H19" s="36" t="s">
        <v>53</v>
      </c>
      <c r="I19" s="37" t="s">
        <v>54</v>
      </c>
      <c r="J19" s="37" t="s">
        <v>55</v>
      </c>
      <c r="K19" s="182" t="s">
        <v>56</v>
      </c>
      <c r="L19" s="32"/>
      <c r="M19" s="33" t="s">
        <v>57</v>
      </c>
    </row>
    <row r="20" spans="2:13" ht="12" customHeight="1">
      <c r="B20" s="38" t="s">
        <v>58</v>
      </c>
      <c r="C20" s="35" t="s">
        <v>59</v>
      </c>
      <c r="D20" s="36" t="s">
        <v>60</v>
      </c>
      <c r="E20" s="36" t="s">
        <v>61</v>
      </c>
      <c r="F20" s="36" t="s">
        <v>62</v>
      </c>
      <c r="G20" s="181"/>
      <c r="H20" s="36" t="s">
        <v>60</v>
      </c>
      <c r="I20" s="36" t="s">
        <v>61</v>
      </c>
      <c r="J20" s="36" t="s">
        <v>62</v>
      </c>
      <c r="K20" s="183"/>
      <c r="L20" s="39" t="s">
        <v>63</v>
      </c>
      <c r="M20" s="33" t="s">
        <v>64</v>
      </c>
    </row>
    <row r="21" spans="2:13" ht="12" customHeight="1">
      <c r="B21" s="34"/>
      <c r="C21" s="35"/>
      <c r="D21" s="36" t="s">
        <v>65</v>
      </c>
      <c r="E21" s="36" t="s">
        <v>66</v>
      </c>
      <c r="F21" s="36" t="s">
        <v>53</v>
      </c>
      <c r="G21" s="181"/>
      <c r="H21" s="36" t="s">
        <v>65</v>
      </c>
      <c r="I21" s="36" t="s">
        <v>66</v>
      </c>
      <c r="J21" s="36" t="s">
        <v>53</v>
      </c>
      <c r="K21" s="183"/>
      <c r="L21" s="39" t="s">
        <v>67</v>
      </c>
      <c r="M21" s="33" t="s">
        <v>68</v>
      </c>
    </row>
    <row r="22" spans="2:13" ht="10.5" customHeight="1" thickBot="1">
      <c r="B22" s="40">
        <v>1</v>
      </c>
      <c r="C22" s="41" t="s">
        <v>69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70</v>
      </c>
    </row>
    <row r="23" spans="2:13" ht="20.100000000000001" customHeight="1">
      <c r="B23" s="44" t="s">
        <v>71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72</v>
      </c>
      <c r="C24" s="51" t="s">
        <v>73</v>
      </c>
      <c r="D24" s="52">
        <v>0</v>
      </c>
      <c r="E24" s="53">
        <v>9084065.7599999998</v>
      </c>
      <c r="F24" s="53">
        <v>330075.05</v>
      </c>
      <c r="G24" s="54">
        <f>D24+E24+F24</f>
        <v>9414140.8100000005</v>
      </c>
      <c r="H24" s="52">
        <v>0</v>
      </c>
      <c r="I24" s="53">
        <v>9148731.0800000001</v>
      </c>
      <c r="J24" s="53">
        <v>330375.05</v>
      </c>
      <c r="K24" s="55">
        <f>H24+I24+J24</f>
        <v>9479106.1300000008</v>
      </c>
      <c r="L24" s="33" t="s">
        <v>74</v>
      </c>
      <c r="M24" s="33" t="s">
        <v>73</v>
      </c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6080808.0599999996</v>
      </c>
      <c r="F25" s="53">
        <v>329575.05</v>
      </c>
      <c r="G25" s="54">
        <f>D25+E25+F25</f>
        <v>6410383.1099999994</v>
      </c>
      <c r="H25" s="53">
        <v>0</v>
      </c>
      <c r="I25" s="53">
        <v>6254474.6600000001</v>
      </c>
      <c r="J25" s="53">
        <v>330375.05</v>
      </c>
      <c r="K25" s="55">
        <f>H25+I25+J25</f>
        <v>6584849.71</v>
      </c>
      <c r="L25" s="33" t="s">
        <v>77</v>
      </c>
      <c r="M25" s="33" t="s">
        <v>76</v>
      </c>
    </row>
    <row r="26" spans="2:13" ht="12.75" customHeight="1">
      <c r="B26" s="57" t="s">
        <v>78</v>
      </c>
      <c r="C26" s="173" t="s">
        <v>79</v>
      </c>
      <c r="D26" s="165">
        <v>0</v>
      </c>
      <c r="E26" s="165">
        <v>6080808.0599999996</v>
      </c>
      <c r="F26" s="165">
        <v>329575.05</v>
      </c>
      <c r="G26" s="175">
        <f>D26+E26+F26</f>
        <v>6410383.1099999994</v>
      </c>
      <c r="H26" s="165">
        <v>0</v>
      </c>
      <c r="I26" s="165">
        <v>6254474.6600000001</v>
      </c>
      <c r="J26" s="165">
        <v>330375.05</v>
      </c>
      <c r="K26" s="167">
        <f>H26+I26+J26</f>
        <v>6584849.71</v>
      </c>
      <c r="L26" s="169" t="s">
        <v>80</v>
      </c>
      <c r="M26" s="170" t="s">
        <v>79</v>
      </c>
    </row>
    <row r="27" spans="2:13">
      <c r="B27" s="58" t="s">
        <v>81</v>
      </c>
      <c r="C27" s="174"/>
      <c r="D27" s="166"/>
      <c r="E27" s="166"/>
      <c r="F27" s="166"/>
      <c r="G27" s="176"/>
      <c r="H27" s="166"/>
      <c r="I27" s="166"/>
      <c r="J27" s="166"/>
      <c r="K27" s="168"/>
      <c r="L27" s="169"/>
      <c r="M27" s="170"/>
    </row>
    <row r="28" spans="2:13" ht="12.75" customHeight="1">
      <c r="B28" s="59" t="s">
        <v>82</v>
      </c>
      <c r="C28" s="51" t="s">
        <v>83</v>
      </c>
      <c r="D28" s="60">
        <f t="shared" ref="D28:K28" si="0">D24-D25</f>
        <v>0</v>
      </c>
      <c r="E28" s="60">
        <f t="shared" si="0"/>
        <v>3003257.7</v>
      </c>
      <c r="F28" s="60">
        <f t="shared" si="0"/>
        <v>500</v>
      </c>
      <c r="G28" s="60">
        <f t="shared" si="0"/>
        <v>3003757.7000000011</v>
      </c>
      <c r="H28" s="60">
        <f t="shared" si="0"/>
        <v>0</v>
      </c>
      <c r="I28" s="60">
        <f t="shared" si="0"/>
        <v>2894256.42</v>
      </c>
      <c r="J28" s="60">
        <f t="shared" si="0"/>
        <v>0</v>
      </c>
      <c r="K28" s="61">
        <f t="shared" si="0"/>
        <v>2894256.4200000009</v>
      </c>
      <c r="L28" s="33" t="s">
        <v>84</v>
      </c>
      <c r="M28" s="33" t="s">
        <v>83</v>
      </c>
    </row>
    <row r="29" spans="2:13">
      <c r="B29" s="56" t="s">
        <v>85</v>
      </c>
      <c r="C29" s="51" t="s">
        <v>86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 t="s">
        <v>87</v>
      </c>
      <c r="M29" s="33" t="s">
        <v>86</v>
      </c>
    </row>
    <row r="30" spans="2:13" ht="12.75" customHeight="1">
      <c r="B30" s="56" t="s">
        <v>88</v>
      </c>
      <c r="C30" s="51" t="s">
        <v>89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 t="s">
        <v>90</v>
      </c>
      <c r="M30" s="33" t="s">
        <v>89</v>
      </c>
    </row>
    <row r="31" spans="2:13" ht="12.75" customHeight="1">
      <c r="B31" s="57" t="s">
        <v>78</v>
      </c>
      <c r="C31" s="173" t="s">
        <v>91</v>
      </c>
      <c r="D31" s="165"/>
      <c r="E31" s="165"/>
      <c r="F31" s="165"/>
      <c r="G31" s="175">
        <f>D31+E31+F31</f>
        <v>0</v>
      </c>
      <c r="H31" s="165"/>
      <c r="I31" s="165"/>
      <c r="J31" s="165"/>
      <c r="K31" s="167">
        <f>H31+I31+J31</f>
        <v>0</v>
      </c>
      <c r="L31" s="169" t="s">
        <v>92</v>
      </c>
      <c r="M31" s="170" t="s">
        <v>91</v>
      </c>
    </row>
    <row r="32" spans="2:13">
      <c r="B32" s="58" t="s">
        <v>93</v>
      </c>
      <c r="C32" s="174"/>
      <c r="D32" s="166"/>
      <c r="E32" s="166"/>
      <c r="F32" s="166"/>
      <c r="G32" s="176"/>
      <c r="H32" s="166"/>
      <c r="I32" s="166"/>
      <c r="J32" s="166"/>
      <c r="K32" s="168"/>
      <c r="L32" s="169"/>
      <c r="M32" s="170"/>
    </row>
    <row r="33" spans="2:13">
      <c r="B33" s="56" t="s">
        <v>94</v>
      </c>
      <c r="C33" s="51" t="s">
        <v>95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 t="s">
        <v>96</v>
      </c>
      <c r="M33" s="33" t="s">
        <v>95</v>
      </c>
    </row>
    <row r="34" spans="2:13" ht="12.75" customHeight="1">
      <c r="B34" s="56" t="s">
        <v>97</v>
      </c>
      <c r="C34" s="51" t="s">
        <v>98</v>
      </c>
      <c r="D34" s="52">
        <v>0</v>
      </c>
      <c r="E34" s="63">
        <v>6870404.5199999996</v>
      </c>
      <c r="F34" s="63">
        <v>0</v>
      </c>
      <c r="G34" s="64">
        <f>D34+E34+F34</f>
        <v>6870404.5199999996</v>
      </c>
      <c r="H34" s="52">
        <v>0</v>
      </c>
      <c r="I34" s="63">
        <v>6870404.5199999996</v>
      </c>
      <c r="J34" s="63">
        <v>0</v>
      </c>
      <c r="K34" s="65">
        <f>H34+I34+J34</f>
        <v>6870404.5199999996</v>
      </c>
      <c r="L34" s="33" t="s">
        <v>99</v>
      </c>
      <c r="M34" s="33" t="s">
        <v>98</v>
      </c>
    </row>
    <row r="35" spans="2:13" ht="12.75" customHeight="1">
      <c r="B35" s="56" t="s">
        <v>100</v>
      </c>
      <c r="C35" s="51" t="s">
        <v>101</v>
      </c>
      <c r="D35" s="53">
        <v>0</v>
      </c>
      <c r="E35" s="63">
        <v>47862.63</v>
      </c>
      <c r="F35" s="63">
        <v>7487.65</v>
      </c>
      <c r="G35" s="64">
        <f>D35+E35+F35</f>
        <v>55350.28</v>
      </c>
      <c r="H35" s="53">
        <v>0</v>
      </c>
      <c r="I35" s="63">
        <v>64416.57</v>
      </c>
      <c r="J35" s="63">
        <v>7487.65</v>
      </c>
      <c r="K35" s="65">
        <f>H35+I35+J35</f>
        <v>71904.22</v>
      </c>
      <c r="L35" s="33" t="s">
        <v>102</v>
      </c>
      <c r="M35" s="33" t="s">
        <v>101</v>
      </c>
    </row>
    <row r="36" spans="2:13" ht="12.75" customHeight="1">
      <c r="B36" s="57" t="s">
        <v>78</v>
      </c>
      <c r="C36" s="173" t="s">
        <v>103</v>
      </c>
      <c r="D36" s="165"/>
      <c r="E36" s="165"/>
      <c r="F36" s="165"/>
      <c r="G36" s="175">
        <f>D36+E36+F36</f>
        <v>0</v>
      </c>
      <c r="H36" s="165"/>
      <c r="I36" s="165"/>
      <c r="J36" s="165"/>
      <c r="K36" s="167">
        <f>H36+I36+J36</f>
        <v>0</v>
      </c>
      <c r="L36" s="169" t="s">
        <v>104</v>
      </c>
      <c r="M36" s="170" t="s">
        <v>103</v>
      </c>
    </row>
    <row r="37" spans="2:13" ht="15.75" thickBot="1">
      <c r="B37" s="58" t="s">
        <v>105</v>
      </c>
      <c r="C37" s="186"/>
      <c r="D37" s="184"/>
      <c r="E37" s="184"/>
      <c r="F37" s="184"/>
      <c r="G37" s="187"/>
      <c r="H37" s="184"/>
      <c r="I37" s="184"/>
      <c r="J37" s="184"/>
      <c r="K37" s="185"/>
      <c r="L37" s="169"/>
      <c r="M37" s="170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69" t="s">
        <v>106</v>
      </c>
      <c r="K38" s="68"/>
      <c r="L38" s="33"/>
      <c r="M38" s="33"/>
    </row>
    <row r="39" spans="2:13" ht="15" customHeight="1">
      <c r="B39" s="30"/>
      <c r="C39" s="31" t="s">
        <v>48</v>
      </c>
      <c r="D39" s="177" t="s">
        <v>49</v>
      </c>
      <c r="E39" s="178"/>
      <c r="F39" s="178"/>
      <c r="G39" s="179"/>
      <c r="H39" s="177" t="s">
        <v>50</v>
      </c>
      <c r="I39" s="178"/>
      <c r="J39" s="178"/>
      <c r="K39" s="178"/>
      <c r="L39" s="33"/>
      <c r="M39" s="33"/>
    </row>
    <row r="40" spans="2:13" ht="12" customHeight="1">
      <c r="B40" s="34"/>
      <c r="C40" s="35" t="s">
        <v>52</v>
      </c>
      <c r="D40" s="36" t="s">
        <v>53</v>
      </c>
      <c r="E40" s="37" t="s">
        <v>54</v>
      </c>
      <c r="F40" s="37" t="s">
        <v>55</v>
      </c>
      <c r="G40" s="180" t="s">
        <v>56</v>
      </c>
      <c r="H40" s="36" t="s">
        <v>53</v>
      </c>
      <c r="I40" s="37" t="s">
        <v>54</v>
      </c>
      <c r="J40" s="37" t="s">
        <v>55</v>
      </c>
      <c r="K40" s="182" t="s">
        <v>56</v>
      </c>
      <c r="L40" s="33"/>
      <c r="M40" s="33"/>
    </row>
    <row r="41" spans="2:13" ht="12" customHeight="1">
      <c r="B41" s="38" t="s">
        <v>58</v>
      </c>
      <c r="C41" s="35" t="s">
        <v>59</v>
      </c>
      <c r="D41" s="36" t="s">
        <v>60</v>
      </c>
      <c r="E41" s="36" t="s">
        <v>61</v>
      </c>
      <c r="F41" s="36" t="s">
        <v>62</v>
      </c>
      <c r="G41" s="181"/>
      <c r="H41" s="36" t="s">
        <v>60</v>
      </c>
      <c r="I41" s="36" t="s">
        <v>61</v>
      </c>
      <c r="J41" s="36" t="s">
        <v>62</v>
      </c>
      <c r="K41" s="183"/>
      <c r="L41" s="33"/>
      <c r="M41" s="33"/>
    </row>
    <row r="42" spans="2:13" ht="12" customHeight="1">
      <c r="B42" s="34"/>
      <c r="C42" s="35"/>
      <c r="D42" s="36" t="s">
        <v>65</v>
      </c>
      <c r="E42" s="36" t="s">
        <v>66</v>
      </c>
      <c r="F42" s="36" t="s">
        <v>53</v>
      </c>
      <c r="G42" s="181"/>
      <c r="H42" s="36" t="s">
        <v>65</v>
      </c>
      <c r="I42" s="36" t="s">
        <v>66</v>
      </c>
      <c r="J42" s="36" t="s">
        <v>53</v>
      </c>
      <c r="K42" s="183"/>
      <c r="L42" s="33"/>
      <c r="M42" s="33"/>
    </row>
    <row r="43" spans="2:13" ht="13.5" customHeight="1" thickBot="1">
      <c r="B43" s="40">
        <v>1</v>
      </c>
      <c r="C43" s="41" t="s">
        <v>69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107</v>
      </c>
      <c r="C44" s="70" t="s">
        <v>108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 t="s">
        <v>109</v>
      </c>
      <c r="M44" s="33" t="s">
        <v>108</v>
      </c>
    </row>
    <row r="45" spans="2:13">
      <c r="B45" s="57" t="s">
        <v>78</v>
      </c>
      <c r="C45" s="173" t="s">
        <v>110</v>
      </c>
      <c r="D45" s="165"/>
      <c r="E45" s="165"/>
      <c r="F45" s="165"/>
      <c r="G45" s="175">
        <f>D45+E45+F45</f>
        <v>0</v>
      </c>
      <c r="H45" s="165"/>
      <c r="I45" s="165"/>
      <c r="J45" s="165"/>
      <c r="K45" s="167">
        <f>H45+I45+J45</f>
        <v>0</v>
      </c>
      <c r="L45" s="169" t="s">
        <v>111</v>
      </c>
      <c r="M45" s="170" t="s">
        <v>110</v>
      </c>
    </row>
    <row r="46" spans="2:13">
      <c r="B46" s="58" t="s">
        <v>112</v>
      </c>
      <c r="C46" s="174"/>
      <c r="D46" s="166"/>
      <c r="E46" s="166"/>
      <c r="F46" s="166"/>
      <c r="G46" s="176"/>
      <c r="H46" s="166"/>
      <c r="I46" s="166"/>
      <c r="J46" s="166"/>
      <c r="K46" s="168"/>
      <c r="L46" s="169"/>
      <c r="M46" s="170"/>
    </row>
    <row r="47" spans="2:13">
      <c r="B47" s="56" t="s">
        <v>113</v>
      </c>
      <c r="C47" s="74" t="s">
        <v>114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33" t="s">
        <v>115</v>
      </c>
      <c r="M47" s="33" t="s">
        <v>114</v>
      </c>
    </row>
    <row r="48" spans="2:13">
      <c r="B48" s="57" t="s">
        <v>78</v>
      </c>
      <c r="C48" s="173" t="s">
        <v>116</v>
      </c>
      <c r="D48" s="165"/>
      <c r="E48" s="165"/>
      <c r="F48" s="165"/>
      <c r="G48" s="175">
        <f>D48+E48+F48</f>
        <v>0</v>
      </c>
      <c r="H48" s="165"/>
      <c r="I48" s="165"/>
      <c r="J48" s="165"/>
      <c r="K48" s="167">
        <f>H48+I48+J48</f>
        <v>0</v>
      </c>
      <c r="L48" s="169" t="s">
        <v>117</v>
      </c>
      <c r="M48" s="170" t="s">
        <v>116</v>
      </c>
    </row>
    <row r="49" spans="2:13">
      <c r="B49" s="58" t="s">
        <v>105</v>
      </c>
      <c r="C49" s="174"/>
      <c r="D49" s="166"/>
      <c r="E49" s="166"/>
      <c r="F49" s="166"/>
      <c r="G49" s="176"/>
      <c r="H49" s="166"/>
      <c r="I49" s="166"/>
      <c r="J49" s="166"/>
      <c r="K49" s="168"/>
      <c r="L49" s="169"/>
      <c r="M49" s="170"/>
    </row>
    <row r="50" spans="2:13">
      <c r="B50" s="56" t="s">
        <v>118</v>
      </c>
      <c r="C50" s="74" t="s">
        <v>119</v>
      </c>
      <c r="D50" s="75"/>
      <c r="E50" s="75"/>
      <c r="F50" s="75"/>
      <c r="G50" s="76">
        <f>D50+E50+F50</f>
        <v>0</v>
      </c>
      <c r="H50" s="75"/>
      <c r="I50" s="75"/>
      <c r="J50" s="75"/>
      <c r="K50" s="65">
        <f>H50+I50+J50</f>
        <v>0</v>
      </c>
      <c r="L50" s="33" t="s">
        <v>120</v>
      </c>
      <c r="M50" s="33" t="s">
        <v>119</v>
      </c>
    </row>
    <row r="51" spans="2:13" ht="23.25">
      <c r="B51" s="56" t="s">
        <v>121</v>
      </c>
      <c r="C51" s="74" t="s">
        <v>122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 t="s">
        <v>123</v>
      </c>
      <c r="M51" s="33" t="s">
        <v>122</v>
      </c>
    </row>
    <row r="52" spans="2:13" ht="15.75" thickBot="1">
      <c r="B52" s="56" t="s">
        <v>124</v>
      </c>
      <c r="C52" s="77" t="s">
        <v>125</v>
      </c>
      <c r="D52" s="78"/>
      <c r="E52" s="78"/>
      <c r="F52" s="78"/>
      <c r="G52" s="76">
        <f>D52+E52+F52</f>
        <v>0</v>
      </c>
      <c r="H52" s="78"/>
      <c r="I52" s="78"/>
      <c r="J52" s="78"/>
      <c r="K52" s="65">
        <f>H52+I52+J52</f>
        <v>0</v>
      </c>
      <c r="L52" s="33" t="s">
        <v>126</v>
      </c>
      <c r="M52" s="33" t="s">
        <v>125</v>
      </c>
    </row>
    <row r="53" spans="2:13" ht="23.25" thickBot="1">
      <c r="B53" s="79" t="s">
        <v>127</v>
      </c>
      <c r="C53" s="80" t="s">
        <v>128</v>
      </c>
      <c r="D53" s="81">
        <f t="shared" ref="D53:K53" si="2">D28+D33+D34+D35+D44+D47+D50+D51+D52</f>
        <v>0</v>
      </c>
      <c r="E53" s="81">
        <f t="shared" si="2"/>
        <v>9921524.8499999996</v>
      </c>
      <c r="F53" s="81">
        <f t="shared" si="2"/>
        <v>7987.65</v>
      </c>
      <c r="G53" s="81">
        <f t="shared" si="2"/>
        <v>9929512.5</v>
      </c>
      <c r="H53" s="81">
        <f t="shared" si="2"/>
        <v>0</v>
      </c>
      <c r="I53" s="81">
        <f t="shared" si="2"/>
        <v>9829077.5099999998</v>
      </c>
      <c r="J53" s="81">
        <f t="shared" si="2"/>
        <v>7487.65</v>
      </c>
      <c r="K53" s="82">
        <f t="shared" si="2"/>
        <v>9836565.160000002</v>
      </c>
      <c r="L53" s="33" t="s">
        <v>129</v>
      </c>
      <c r="M53" s="33" t="s">
        <v>128</v>
      </c>
    </row>
    <row r="54" spans="2:13" ht="20.100000000000001" customHeight="1">
      <c r="B54" s="44" t="s">
        <v>130</v>
      </c>
      <c r="C54" s="45"/>
      <c r="D54" s="83"/>
      <c r="E54" s="84"/>
      <c r="F54" s="84"/>
      <c r="G54" s="84"/>
      <c r="H54" s="84"/>
      <c r="I54" s="84"/>
      <c r="J54" s="84"/>
      <c r="K54" s="85"/>
      <c r="L54" s="33"/>
      <c r="M54" s="33"/>
    </row>
    <row r="55" spans="2:13" ht="12.75" customHeight="1">
      <c r="B55" s="86" t="s">
        <v>131</v>
      </c>
      <c r="C55" s="51" t="s">
        <v>132</v>
      </c>
      <c r="D55" s="60">
        <f t="shared" ref="D55:K55" si="3">D56+D58+D64</f>
        <v>0</v>
      </c>
      <c r="E55" s="60">
        <f t="shared" si="3"/>
        <v>3164.54</v>
      </c>
      <c r="F55" s="60">
        <f t="shared" si="3"/>
        <v>10985.87</v>
      </c>
      <c r="G55" s="60">
        <f t="shared" si="3"/>
        <v>14150.41</v>
      </c>
      <c r="H55" s="60">
        <f t="shared" si="3"/>
        <v>1011</v>
      </c>
      <c r="I55" s="60">
        <f t="shared" si="3"/>
        <v>0</v>
      </c>
      <c r="J55" s="60">
        <f t="shared" si="3"/>
        <v>26225.599999999999</v>
      </c>
      <c r="K55" s="87">
        <f t="shared" si="3"/>
        <v>27236.6</v>
      </c>
      <c r="L55" s="33" t="s">
        <v>133</v>
      </c>
      <c r="M55" s="33" t="s">
        <v>132</v>
      </c>
    </row>
    <row r="56" spans="2:13">
      <c r="B56" s="57" t="s">
        <v>134</v>
      </c>
      <c r="C56" s="173" t="s">
        <v>135</v>
      </c>
      <c r="D56" s="165">
        <v>0</v>
      </c>
      <c r="E56" s="165">
        <v>3164.54</v>
      </c>
      <c r="F56" s="165">
        <v>10985.87</v>
      </c>
      <c r="G56" s="175">
        <f>D56+E56+F56</f>
        <v>14150.41</v>
      </c>
      <c r="H56" s="165">
        <v>1011</v>
      </c>
      <c r="I56" s="165">
        <v>0</v>
      </c>
      <c r="J56" s="165">
        <v>26225.599999999999</v>
      </c>
      <c r="K56" s="167">
        <f>H56+I56+J56</f>
        <v>27236.6</v>
      </c>
      <c r="L56" s="169" t="s">
        <v>136</v>
      </c>
      <c r="M56" s="170" t="s">
        <v>135</v>
      </c>
    </row>
    <row r="57" spans="2:13" ht="12.75" customHeight="1">
      <c r="B57" s="58" t="s">
        <v>137</v>
      </c>
      <c r="C57" s="174"/>
      <c r="D57" s="166"/>
      <c r="E57" s="166"/>
      <c r="F57" s="166"/>
      <c r="G57" s="176"/>
      <c r="H57" s="166"/>
      <c r="I57" s="166"/>
      <c r="J57" s="166"/>
      <c r="K57" s="168"/>
      <c r="L57" s="169"/>
      <c r="M57" s="170"/>
    </row>
    <row r="58" spans="2:13">
      <c r="B58" s="88" t="s">
        <v>138</v>
      </c>
      <c r="C58" s="51" t="s">
        <v>139</v>
      </c>
      <c r="D58" s="53"/>
      <c r="E58" s="63"/>
      <c r="F58" s="63"/>
      <c r="G58" s="64">
        <f>D58+E58+F58</f>
        <v>0</v>
      </c>
      <c r="H58" s="53"/>
      <c r="I58" s="63"/>
      <c r="J58" s="63"/>
      <c r="K58" s="55">
        <f>H58+I58+J58</f>
        <v>0</v>
      </c>
      <c r="L58" s="33" t="s">
        <v>140</v>
      </c>
      <c r="M58" s="33" t="s">
        <v>139</v>
      </c>
    </row>
    <row r="59" spans="2:13">
      <c r="B59" s="89" t="s">
        <v>78</v>
      </c>
      <c r="C59" s="173" t="s">
        <v>141</v>
      </c>
      <c r="D59" s="165"/>
      <c r="E59" s="165"/>
      <c r="F59" s="165"/>
      <c r="G59" s="175">
        <f>D59+E59+F59</f>
        <v>0</v>
      </c>
      <c r="H59" s="165"/>
      <c r="I59" s="165"/>
      <c r="J59" s="165"/>
      <c r="K59" s="167">
        <f>H59+I59+J59</f>
        <v>0</v>
      </c>
      <c r="L59" s="169" t="s">
        <v>142</v>
      </c>
      <c r="M59" s="170" t="s">
        <v>141</v>
      </c>
    </row>
    <row r="60" spans="2:13">
      <c r="B60" s="90" t="s">
        <v>143</v>
      </c>
      <c r="C60" s="174"/>
      <c r="D60" s="166"/>
      <c r="E60" s="166"/>
      <c r="F60" s="166"/>
      <c r="G60" s="176"/>
      <c r="H60" s="166"/>
      <c r="I60" s="166"/>
      <c r="J60" s="166"/>
      <c r="K60" s="168"/>
      <c r="L60" s="169"/>
      <c r="M60" s="170"/>
    </row>
    <row r="61" spans="2:13">
      <c r="B61" s="91" t="s">
        <v>78</v>
      </c>
      <c r="C61" s="173" t="s">
        <v>144</v>
      </c>
      <c r="D61" s="165"/>
      <c r="E61" s="165"/>
      <c r="F61" s="165"/>
      <c r="G61" s="175">
        <f>D61+E61+F61</f>
        <v>0</v>
      </c>
      <c r="H61" s="165"/>
      <c r="I61" s="165"/>
      <c r="J61" s="165"/>
      <c r="K61" s="167">
        <f>H61+I61+J61</f>
        <v>0</v>
      </c>
      <c r="L61" s="169" t="s">
        <v>145</v>
      </c>
      <c r="M61" s="170" t="s">
        <v>144</v>
      </c>
    </row>
    <row r="62" spans="2:13">
      <c r="B62" s="92" t="s">
        <v>112</v>
      </c>
      <c r="C62" s="174"/>
      <c r="D62" s="166"/>
      <c r="E62" s="166"/>
      <c r="F62" s="166"/>
      <c r="G62" s="176"/>
      <c r="H62" s="166"/>
      <c r="I62" s="166"/>
      <c r="J62" s="166"/>
      <c r="K62" s="168"/>
      <c r="L62" s="169"/>
      <c r="M62" s="170"/>
    </row>
    <row r="63" spans="2:13">
      <c r="B63" s="93" t="s">
        <v>146</v>
      </c>
      <c r="C63" s="51" t="s">
        <v>147</v>
      </c>
      <c r="D63" s="53"/>
      <c r="E63" s="63"/>
      <c r="F63" s="63"/>
      <c r="G63" s="64">
        <f>D63+E63+F63</f>
        <v>0</v>
      </c>
      <c r="H63" s="53"/>
      <c r="I63" s="63"/>
      <c r="J63" s="75"/>
      <c r="K63" s="55">
        <f>H63+I63+J63</f>
        <v>0</v>
      </c>
      <c r="L63" s="33" t="s">
        <v>148</v>
      </c>
      <c r="M63" s="33" t="s">
        <v>147</v>
      </c>
    </row>
    <row r="64" spans="2:13">
      <c r="B64" s="88" t="s">
        <v>149</v>
      </c>
      <c r="C64" s="51" t="s">
        <v>150</v>
      </c>
      <c r="D64" s="53"/>
      <c r="E64" s="63"/>
      <c r="F64" s="63"/>
      <c r="G64" s="64">
        <f>D64+E64+F64</f>
        <v>0</v>
      </c>
      <c r="H64" s="53"/>
      <c r="I64" s="63"/>
      <c r="J64" s="75"/>
      <c r="K64" s="55">
        <f>H64+I64+J64</f>
        <v>0</v>
      </c>
      <c r="L64" s="33" t="s">
        <v>151</v>
      </c>
      <c r="M64" s="33" t="s">
        <v>150</v>
      </c>
    </row>
    <row r="65" spans="2:13" ht="12.75" customHeight="1">
      <c r="B65" s="56" t="s">
        <v>152</v>
      </c>
      <c r="C65" s="51" t="s">
        <v>153</v>
      </c>
      <c r="D65" s="53"/>
      <c r="E65" s="75"/>
      <c r="F65" s="75"/>
      <c r="G65" s="64">
        <f>D65+E65+F65</f>
        <v>0</v>
      </c>
      <c r="H65" s="75"/>
      <c r="I65" s="75"/>
      <c r="J65" s="75"/>
      <c r="K65" s="55">
        <f>H65+I65+J65</f>
        <v>0</v>
      </c>
      <c r="L65" s="33" t="s">
        <v>154</v>
      </c>
      <c r="M65" s="33" t="s">
        <v>153</v>
      </c>
    </row>
    <row r="66" spans="2:13" ht="12.75" customHeight="1">
      <c r="B66" s="57" t="s">
        <v>78</v>
      </c>
      <c r="C66" s="173" t="s">
        <v>155</v>
      </c>
      <c r="D66" s="165"/>
      <c r="E66" s="165"/>
      <c r="F66" s="165"/>
      <c r="G66" s="175">
        <f>D66+E66+F66</f>
        <v>0</v>
      </c>
      <c r="H66" s="165"/>
      <c r="I66" s="165"/>
      <c r="J66" s="165"/>
      <c r="K66" s="167">
        <f>H66+I66+J66</f>
        <v>0</v>
      </c>
      <c r="L66" s="169" t="s">
        <v>156</v>
      </c>
      <c r="M66" s="170" t="s">
        <v>155</v>
      </c>
    </row>
    <row r="67" spans="2:13">
      <c r="B67" s="58" t="s">
        <v>112</v>
      </c>
      <c r="C67" s="174"/>
      <c r="D67" s="166"/>
      <c r="E67" s="166"/>
      <c r="F67" s="166"/>
      <c r="G67" s="176"/>
      <c r="H67" s="166"/>
      <c r="I67" s="166"/>
      <c r="J67" s="166"/>
      <c r="K67" s="168"/>
      <c r="L67" s="169"/>
      <c r="M67" s="170"/>
    </row>
    <row r="68" spans="2:13" ht="23.25">
      <c r="B68" s="56" t="s">
        <v>157</v>
      </c>
      <c r="C68" s="51" t="s">
        <v>158</v>
      </c>
      <c r="D68" s="53">
        <v>50000</v>
      </c>
      <c r="E68" s="63">
        <v>13904894</v>
      </c>
      <c r="F68" s="63">
        <v>0</v>
      </c>
      <c r="G68" s="64">
        <f>D68+E68+F68</f>
        <v>13954894</v>
      </c>
      <c r="H68" s="53">
        <v>999600</v>
      </c>
      <c r="I68" s="63">
        <v>19037928</v>
      </c>
      <c r="J68" s="75">
        <v>0</v>
      </c>
      <c r="K68" s="55">
        <f>H68+I68+J68</f>
        <v>20037528</v>
      </c>
      <c r="L68" s="33" t="s">
        <v>159</v>
      </c>
      <c r="M68" s="33" t="s">
        <v>158</v>
      </c>
    </row>
    <row r="69" spans="2:13">
      <c r="B69" s="57" t="s">
        <v>78</v>
      </c>
      <c r="C69" s="173" t="s">
        <v>160</v>
      </c>
      <c r="D69" s="165">
        <v>25000</v>
      </c>
      <c r="E69" s="165">
        <v>7253142</v>
      </c>
      <c r="F69" s="165"/>
      <c r="G69" s="175">
        <f>D69+E69+F69</f>
        <v>7278142</v>
      </c>
      <c r="H69" s="165">
        <v>499800</v>
      </c>
      <c r="I69" s="165">
        <v>9568649</v>
      </c>
      <c r="J69" s="165"/>
      <c r="K69" s="167">
        <f>H69+I69+J69</f>
        <v>10068449</v>
      </c>
      <c r="L69" s="169" t="s">
        <v>161</v>
      </c>
      <c r="M69" s="170" t="s">
        <v>160</v>
      </c>
    </row>
    <row r="70" spans="2:13">
      <c r="B70" s="58" t="s">
        <v>162</v>
      </c>
      <c r="C70" s="174"/>
      <c r="D70" s="166"/>
      <c r="E70" s="166"/>
      <c r="F70" s="166"/>
      <c r="G70" s="176"/>
      <c r="H70" s="166"/>
      <c r="I70" s="166"/>
      <c r="J70" s="166"/>
      <c r="K70" s="168"/>
      <c r="L70" s="169"/>
      <c r="M70" s="170"/>
    </row>
    <row r="71" spans="2:13" s="94" customFormat="1" ht="22.5">
      <c r="B71" s="56" t="s">
        <v>163</v>
      </c>
      <c r="C71" s="51" t="s">
        <v>164</v>
      </c>
      <c r="D71" s="53"/>
      <c r="E71" s="53"/>
      <c r="F71" s="53"/>
      <c r="G71" s="54">
        <f>D71+E71+F71</f>
        <v>0</v>
      </c>
      <c r="H71" s="53"/>
      <c r="I71" s="53"/>
      <c r="J71" s="53"/>
      <c r="K71" s="65">
        <f>H71+I71+J71</f>
        <v>0</v>
      </c>
      <c r="L71" s="33" t="s">
        <v>165</v>
      </c>
      <c r="M71" s="33" t="s">
        <v>164</v>
      </c>
    </row>
    <row r="72" spans="2:13" s="94" customFormat="1" ht="12.75">
      <c r="B72" s="57" t="s">
        <v>78</v>
      </c>
      <c r="C72" s="173" t="s">
        <v>166</v>
      </c>
      <c r="D72" s="165"/>
      <c r="E72" s="165"/>
      <c r="F72" s="165"/>
      <c r="G72" s="175">
        <f>D72+E72+F72</f>
        <v>0</v>
      </c>
      <c r="H72" s="165"/>
      <c r="I72" s="165"/>
      <c r="J72" s="165"/>
      <c r="K72" s="167">
        <f>H72+I72+J72</f>
        <v>0</v>
      </c>
      <c r="L72" s="169" t="s">
        <v>167</v>
      </c>
      <c r="M72" s="170" t="s">
        <v>166</v>
      </c>
    </row>
    <row r="73" spans="2:13" s="94" customFormat="1" ht="13.5" thickBot="1">
      <c r="B73" s="58" t="s">
        <v>162</v>
      </c>
      <c r="C73" s="186"/>
      <c r="D73" s="184"/>
      <c r="E73" s="184"/>
      <c r="F73" s="184"/>
      <c r="G73" s="187"/>
      <c r="H73" s="184"/>
      <c r="I73" s="184"/>
      <c r="J73" s="184"/>
      <c r="K73" s="185"/>
      <c r="L73" s="169"/>
      <c r="M73" s="170"/>
    </row>
    <row r="74" spans="2:13" s="94" customFormat="1" ht="14.25" customHeight="1">
      <c r="B74" s="66"/>
      <c r="C74" s="67"/>
      <c r="D74" s="68"/>
      <c r="E74" s="68"/>
      <c r="F74" s="68"/>
      <c r="G74" s="68"/>
      <c r="H74" s="68"/>
      <c r="I74" s="68"/>
      <c r="J74" s="69" t="s">
        <v>168</v>
      </c>
      <c r="K74" s="68"/>
      <c r="L74" s="33"/>
      <c r="M74" s="33"/>
    </row>
    <row r="75" spans="2:13" s="94" customFormat="1" ht="15.75" customHeight="1">
      <c r="B75" s="30"/>
      <c r="C75" s="31" t="s">
        <v>48</v>
      </c>
      <c r="D75" s="177" t="s">
        <v>49</v>
      </c>
      <c r="E75" s="178"/>
      <c r="F75" s="178"/>
      <c r="G75" s="179"/>
      <c r="H75" s="177" t="s">
        <v>50</v>
      </c>
      <c r="I75" s="178"/>
      <c r="J75" s="178"/>
      <c r="K75" s="178"/>
      <c r="L75" s="33"/>
      <c r="M75" s="33"/>
    </row>
    <row r="76" spans="2:13" s="94" customFormat="1" ht="12" customHeight="1">
      <c r="B76" s="34"/>
      <c r="C76" s="35" t="s">
        <v>52</v>
      </c>
      <c r="D76" s="36" t="s">
        <v>53</v>
      </c>
      <c r="E76" s="37" t="s">
        <v>54</v>
      </c>
      <c r="F76" s="37" t="s">
        <v>55</v>
      </c>
      <c r="G76" s="180" t="s">
        <v>56</v>
      </c>
      <c r="H76" s="36" t="s">
        <v>53</v>
      </c>
      <c r="I76" s="37" t="s">
        <v>54</v>
      </c>
      <c r="J76" s="37" t="s">
        <v>55</v>
      </c>
      <c r="K76" s="182" t="s">
        <v>56</v>
      </c>
      <c r="L76" s="33"/>
      <c r="M76" s="33"/>
    </row>
    <row r="77" spans="2:13" s="94" customFormat="1" ht="12" customHeight="1">
      <c r="B77" s="38" t="s">
        <v>58</v>
      </c>
      <c r="C77" s="35" t="s">
        <v>59</v>
      </c>
      <c r="D77" s="36" t="s">
        <v>60</v>
      </c>
      <c r="E77" s="36" t="s">
        <v>61</v>
      </c>
      <c r="F77" s="36" t="s">
        <v>62</v>
      </c>
      <c r="G77" s="181"/>
      <c r="H77" s="36" t="s">
        <v>60</v>
      </c>
      <c r="I77" s="36" t="s">
        <v>61</v>
      </c>
      <c r="J77" s="36" t="s">
        <v>62</v>
      </c>
      <c r="K77" s="183"/>
      <c r="L77" s="33"/>
      <c r="M77" s="33"/>
    </row>
    <row r="78" spans="2:13" s="94" customFormat="1" ht="12" customHeight="1">
      <c r="B78" s="34"/>
      <c r="C78" s="35"/>
      <c r="D78" s="36" t="s">
        <v>65</v>
      </c>
      <c r="E78" s="36" t="s">
        <v>66</v>
      </c>
      <c r="F78" s="36" t="s">
        <v>53</v>
      </c>
      <c r="G78" s="181"/>
      <c r="H78" s="36" t="s">
        <v>65</v>
      </c>
      <c r="I78" s="36" t="s">
        <v>66</v>
      </c>
      <c r="J78" s="36" t="s">
        <v>53</v>
      </c>
      <c r="K78" s="183"/>
      <c r="L78" s="33"/>
      <c r="M78" s="33"/>
    </row>
    <row r="79" spans="2:13" s="94" customFormat="1" ht="15.75" customHeight="1" thickBot="1">
      <c r="B79" s="40">
        <v>1</v>
      </c>
      <c r="C79" s="41" t="s">
        <v>69</v>
      </c>
      <c r="D79" s="42">
        <v>3</v>
      </c>
      <c r="E79" s="42">
        <v>4</v>
      </c>
      <c r="F79" s="42">
        <v>5</v>
      </c>
      <c r="G79" s="42">
        <v>6</v>
      </c>
      <c r="H79" s="42">
        <v>7</v>
      </c>
      <c r="I79" s="42">
        <v>8</v>
      </c>
      <c r="J79" s="42">
        <v>9</v>
      </c>
      <c r="K79" s="43">
        <v>10</v>
      </c>
      <c r="L79" s="33"/>
      <c r="M79" s="33"/>
    </row>
    <row r="80" spans="2:13" s="94" customFormat="1" ht="12.75" customHeight="1">
      <c r="B80" s="56" t="s">
        <v>169</v>
      </c>
      <c r="C80" s="51" t="s">
        <v>170</v>
      </c>
      <c r="D80" s="53"/>
      <c r="E80" s="75"/>
      <c r="F80" s="75"/>
      <c r="G80" s="76">
        <f>D80+E80+F80</f>
        <v>0</v>
      </c>
      <c r="H80" s="75"/>
      <c r="I80" s="75"/>
      <c r="J80" s="75"/>
      <c r="K80" s="55">
        <f>H80+I80+J80</f>
        <v>0</v>
      </c>
      <c r="L80" s="33" t="s">
        <v>171</v>
      </c>
      <c r="M80" s="33" t="s">
        <v>170</v>
      </c>
    </row>
    <row r="81" spans="2:13" s="94" customFormat="1" ht="12.75" customHeight="1">
      <c r="B81" s="57" t="s">
        <v>78</v>
      </c>
      <c r="C81" s="173" t="s">
        <v>172</v>
      </c>
      <c r="D81" s="165"/>
      <c r="E81" s="165"/>
      <c r="F81" s="165"/>
      <c r="G81" s="175">
        <f>D81+E81+F81</f>
        <v>0</v>
      </c>
      <c r="H81" s="165"/>
      <c r="I81" s="165"/>
      <c r="J81" s="165"/>
      <c r="K81" s="167">
        <f>H81+I81+J81</f>
        <v>0</v>
      </c>
      <c r="L81" s="169" t="s">
        <v>173</v>
      </c>
      <c r="M81" s="170" t="s">
        <v>172</v>
      </c>
    </row>
    <row r="82" spans="2:13" s="94" customFormat="1" ht="12.75">
      <c r="B82" s="58" t="s">
        <v>112</v>
      </c>
      <c r="C82" s="174"/>
      <c r="D82" s="166"/>
      <c r="E82" s="166"/>
      <c r="F82" s="166"/>
      <c r="G82" s="176"/>
      <c r="H82" s="166"/>
      <c r="I82" s="166"/>
      <c r="J82" s="166"/>
      <c r="K82" s="168"/>
      <c r="L82" s="169"/>
      <c r="M82" s="170"/>
    </row>
    <row r="83" spans="2:13" s="94" customFormat="1" ht="12.75">
      <c r="B83" s="56" t="s">
        <v>174</v>
      </c>
      <c r="C83" s="51" t="s">
        <v>175</v>
      </c>
      <c r="D83" s="53"/>
      <c r="E83" s="53"/>
      <c r="F83" s="53"/>
      <c r="G83" s="54">
        <f>D83+E83+F83</f>
        <v>0</v>
      </c>
      <c r="H83" s="53"/>
      <c r="I83" s="53"/>
      <c r="J83" s="53"/>
      <c r="K83" s="55">
        <f>H83+I83+J83</f>
        <v>0</v>
      </c>
      <c r="L83" s="33" t="s">
        <v>176</v>
      </c>
      <c r="M83" s="33" t="s">
        <v>175</v>
      </c>
    </row>
    <row r="84" spans="2:13" s="94" customFormat="1" ht="12.75">
      <c r="B84" s="57" t="s">
        <v>78</v>
      </c>
      <c r="C84" s="173" t="s">
        <v>177</v>
      </c>
      <c r="D84" s="165"/>
      <c r="E84" s="165"/>
      <c r="F84" s="165"/>
      <c r="G84" s="175">
        <f>D84+E84+F84</f>
        <v>0</v>
      </c>
      <c r="H84" s="165"/>
      <c r="I84" s="165"/>
      <c r="J84" s="165"/>
      <c r="K84" s="167">
        <f>H84+I84+J84</f>
        <v>0</v>
      </c>
      <c r="L84" s="169" t="s">
        <v>178</v>
      </c>
      <c r="M84" s="170" t="s">
        <v>177</v>
      </c>
    </row>
    <row r="85" spans="2:13" s="94" customFormat="1" ht="12.75">
      <c r="B85" s="58" t="s">
        <v>179</v>
      </c>
      <c r="C85" s="174"/>
      <c r="D85" s="166"/>
      <c r="E85" s="166"/>
      <c r="F85" s="166"/>
      <c r="G85" s="176"/>
      <c r="H85" s="166"/>
      <c r="I85" s="166"/>
      <c r="J85" s="166"/>
      <c r="K85" s="168"/>
      <c r="L85" s="169"/>
      <c r="M85" s="170"/>
    </row>
    <row r="86" spans="2:13" s="94" customFormat="1" ht="12.75">
      <c r="B86" s="95" t="s">
        <v>180</v>
      </c>
      <c r="C86" s="74" t="s">
        <v>181</v>
      </c>
      <c r="D86" s="75"/>
      <c r="E86" s="75"/>
      <c r="F86" s="75"/>
      <c r="G86" s="96">
        <f>D86+E86+F86</f>
        <v>0</v>
      </c>
      <c r="H86" s="75"/>
      <c r="I86" s="75"/>
      <c r="J86" s="75"/>
      <c r="K86" s="97">
        <f>H86+I86+J86</f>
        <v>0</v>
      </c>
      <c r="L86" s="98" t="s">
        <v>182</v>
      </c>
      <c r="M86" s="33" t="s">
        <v>181</v>
      </c>
    </row>
    <row r="87" spans="2:13" s="94" customFormat="1" ht="26.25" customHeight="1" thickBot="1">
      <c r="B87" s="99" t="s">
        <v>183</v>
      </c>
      <c r="C87" s="100" t="s">
        <v>184</v>
      </c>
      <c r="D87" s="101">
        <f t="shared" ref="D87:K87" si="4">D55+D65+D68+D71+D80+D83+D86</f>
        <v>50000</v>
      </c>
      <c r="E87" s="101">
        <f t="shared" si="4"/>
        <v>13908058.539999999</v>
      </c>
      <c r="F87" s="101">
        <f t="shared" si="4"/>
        <v>10985.87</v>
      </c>
      <c r="G87" s="101">
        <f t="shared" si="4"/>
        <v>13969044.41</v>
      </c>
      <c r="H87" s="101">
        <f t="shared" si="4"/>
        <v>1000611</v>
      </c>
      <c r="I87" s="101">
        <f t="shared" si="4"/>
        <v>19037928</v>
      </c>
      <c r="J87" s="101">
        <f t="shared" si="4"/>
        <v>26225.599999999999</v>
      </c>
      <c r="K87" s="102">
        <f t="shared" si="4"/>
        <v>20064764.600000001</v>
      </c>
      <c r="L87" s="33" t="s">
        <v>185</v>
      </c>
      <c r="M87" s="33" t="s">
        <v>184</v>
      </c>
    </row>
    <row r="88" spans="2:13" s="94" customFormat="1" ht="26.25" customHeight="1" thickBot="1">
      <c r="B88" s="103" t="s">
        <v>186</v>
      </c>
      <c r="C88" s="80" t="s">
        <v>187</v>
      </c>
      <c r="D88" s="104">
        <f t="shared" ref="D88:K88" si="5">D53+D87</f>
        <v>50000</v>
      </c>
      <c r="E88" s="104">
        <f t="shared" si="5"/>
        <v>23829583.390000001</v>
      </c>
      <c r="F88" s="104">
        <f t="shared" si="5"/>
        <v>18973.52</v>
      </c>
      <c r="G88" s="104">
        <f t="shared" si="5"/>
        <v>23898556.91</v>
      </c>
      <c r="H88" s="104">
        <f t="shared" si="5"/>
        <v>1000611</v>
      </c>
      <c r="I88" s="104">
        <f t="shared" si="5"/>
        <v>28867005.509999998</v>
      </c>
      <c r="J88" s="104">
        <f t="shared" si="5"/>
        <v>33713.25</v>
      </c>
      <c r="K88" s="105">
        <f t="shared" si="5"/>
        <v>29901329.760000005</v>
      </c>
      <c r="L88" s="33" t="s">
        <v>188</v>
      </c>
      <c r="M88" s="33" t="s">
        <v>187</v>
      </c>
    </row>
    <row r="89" spans="2:13" s="94" customFormat="1" ht="18.75" customHeight="1">
      <c r="B89" s="106"/>
      <c r="C89" s="98"/>
      <c r="D89" s="107"/>
      <c r="E89" s="107"/>
      <c r="F89" s="107"/>
      <c r="G89" s="107"/>
      <c r="H89" s="107"/>
      <c r="I89" s="107"/>
      <c r="J89" s="108" t="s">
        <v>189</v>
      </c>
      <c r="K89" s="107"/>
      <c r="L89" s="33"/>
      <c r="M89" s="33"/>
    </row>
    <row r="90" spans="2:13" s="94" customFormat="1" ht="17.25" customHeight="1">
      <c r="B90" s="30"/>
      <c r="C90" s="31" t="s">
        <v>48</v>
      </c>
      <c r="D90" s="177" t="s">
        <v>49</v>
      </c>
      <c r="E90" s="178"/>
      <c r="F90" s="178"/>
      <c r="G90" s="179"/>
      <c r="H90" s="177" t="s">
        <v>50</v>
      </c>
      <c r="I90" s="178"/>
      <c r="J90" s="178"/>
      <c r="K90" s="178"/>
      <c r="L90" s="33"/>
      <c r="M90" s="33"/>
    </row>
    <row r="91" spans="2:13" s="94" customFormat="1" ht="12" customHeight="1">
      <c r="B91" s="34"/>
      <c r="C91" s="35" t="s">
        <v>52</v>
      </c>
      <c r="D91" s="36" t="s">
        <v>53</v>
      </c>
      <c r="E91" s="37" t="s">
        <v>54</v>
      </c>
      <c r="F91" s="37" t="s">
        <v>55</v>
      </c>
      <c r="G91" s="180" t="s">
        <v>56</v>
      </c>
      <c r="H91" s="36" t="s">
        <v>53</v>
      </c>
      <c r="I91" s="37" t="s">
        <v>54</v>
      </c>
      <c r="J91" s="37" t="s">
        <v>55</v>
      </c>
      <c r="K91" s="182" t="s">
        <v>56</v>
      </c>
      <c r="L91" s="33"/>
      <c r="M91" s="33"/>
    </row>
    <row r="92" spans="2:13" s="94" customFormat="1" ht="12" customHeight="1">
      <c r="B92" s="38" t="s">
        <v>190</v>
      </c>
      <c r="C92" s="35" t="s">
        <v>59</v>
      </c>
      <c r="D92" s="36" t="s">
        <v>60</v>
      </c>
      <c r="E92" s="36" t="s">
        <v>61</v>
      </c>
      <c r="F92" s="36" t="s">
        <v>62</v>
      </c>
      <c r="G92" s="181"/>
      <c r="H92" s="36" t="s">
        <v>60</v>
      </c>
      <c r="I92" s="36" t="s">
        <v>61</v>
      </c>
      <c r="J92" s="36" t="s">
        <v>62</v>
      </c>
      <c r="K92" s="183"/>
      <c r="L92" s="33"/>
      <c r="M92" s="33"/>
    </row>
    <row r="93" spans="2:13" s="94" customFormat="1" ht="12" customHeight="1">
      <c r="B93" s="34"/>
      <c r="C93" s="35"/>
      <c r="D93" s="36" t="s">
        <v>65</v>
      </c>
      <c r="E93" s="36" t="s">
        <v>66</v>
      </c>
      <c r="F93" s="36" t="s">
        <v>53</v>
      </c>
      <c r="G93" s="181"/>
      <c r="H93" s="36" t="s">
        <v>65</v>
      </c>
      <c r="I93" s="36" t="s">
        <v>66</v>
      </c>
      <c r="J93" s="36" t="s">
        <v>53</v>
      </c>
      <c r="K93" s="183"/>
      <c r="L93" s="33"/>
      <c r="M93" s="33"/>
    </row>
    <row r="94" spans="2:13" s="94" customFormat="1" ht="13.5" customHeight="1" thickBot="1">
      <c r="B94" s="40">
        <v>1</v>
      </c>
      <c r="C94" s="41" t="s">
        <v>69</v>
      </c>
      <c r="D94" s="109">
        <v>3</v>
      </c>
      <c r="E94" s="109">
        <v>4</v>
      </c>
      <c r="F94" s="109">
        <v>5</v>
      </c>
      <c r="G94" s="109">
        <v>6</v>
      </c>
      <c r="H94" s="109">
        <v>7</v>
      </c>
      <c r="I94" s="109">
        <v>8</v>
      </c>
      <c r="J94" s="109">
        <v>9</v>
      </c>
      <c r="K94" s="110">
        <v>10</v>
      </c>
      <c r="L94" s="33"/>
      <c r="M94" s="33"/>
    </row>
    <row r="95" spans="2:13" s="94" customFormat="1" ht="20.100000000000001" customHeight="1">
      <c r="B95" s="111" t="s">
        <v>191</v>
      </c>
      <c r="C95" s="45"/>
      <c r="D95" s="46"/>
      <c r="E95" s="48"/>
      <c r="F95" s="48"/>
      <c r="G95" s="48"/>
      <c r="H95" s="48"/>
      <c r="I95" s="48"/>
      <c r="J95" s="48"/>
      <c r="K95" s="49"/>
      <c r="L95" s="33"/>
      <c r="M95" s="33"/>
    </row>
    <row r="96" spans="2:13" s="94" customFormat="1" ht="22.5">
      <c r="B96" s="86" t="s">
        <v>192</v>
      </c>
      <c r="C96" s="51" t="s">
        <v>193</v>
      </c>
      <c r="D96" s="63"/>
      <c r="E96" s="53"/>
      <c r="F96" s="53"/>
      <c r="G96" s="54">
        <f>D96+E96+F96</f>
        <v>0</v>
      </c>
      <c r="H96" s="53"/>
      <c r="I96" s="53"/>
      <c r="J96" s="53"/>
      <c r="K96" s="55">
        <f>H96+I96+J96</f>
        <v>0</v>
      </c>
      <c r="L96" s="33" t="s">
        <v>194</v>
      </c>
      <c r="M96" s="33" t="s">
        <v>193</v>
      </c>
    </row>
    <row r="97" spans="2:13" s="94" customFormat="1" ht="12.75">
      <c r="B97" s="57" t="s">
        <v>78</v>
      </c>
      <c r="C97" s="173" t="s">
        <v>195</v>
      </c>
      <c r="D97" s="165"/>
      <c r="E97" s="165"/>
      <c r="F97" s="165"/>
      <c r="G97" s="175">
        <f>D97+E97+F97</f>
        <v>0</v>
      </c>
      <c r="H97" s="165"/>
      <c r="I97" s="165"/>
      <c r="J97" s="165"/>
      <c r="K97" s="167">
        <f>H97+I97+J97</f>
        <v>0</v>
      </c>
      <c r="L97" s="169" t="s">
        <v>196</v>
      </c>
      <c r="M97" s="170" t="s">
        <v>195</v>
      </c>
    </row>
    <row r="98" spans="2:13" s="94" customFormat="1" ht="12.75">
      <c r="B98" s="58" t="s">
        <v>112</v>
      </c>
      <c r="C98" s="174"/>
      <c r="D98" s="166"/>
      <c r="E98" s="166"/>
      <c r="F98" s="166"/>
      <c r="G98" s="176"/>
      <c r="H98" s="166"/>
      <c r="I98" s="166"/>
      <c r="J98" s="166"/>
      <c r="K98" s="168"/>
      <c r="L98" s="169"/>
      <c r="M98" s="170"/>
    </row>
    <row r="99" spans="2:13" s="94" customFormat="1" ht="22.5">
      <c r="B99" s="56" t="s">
        <v>197</v>
      </c>
      <c r="C99" s="51" t="s">
        <v>198</v>
      </c>
      <c r="D99" s="53">
        <v>0</v>
      </c>
      <c r="E99" s="63">
        <v>0</v>
      </c>
      <c r="F99" s="63">
        <v>0</v>
      </c>
      <c r="G99" s="64">
        <f>D99+E99+F99</f>
        <v>0</v>
      </c>
      <c r="H99" s="63">
        <v>0</v>
      </c>
      <c r="I99" s="63">
        <v>12250.77</v>
      </c>
      <c r="J99" s="63">
        <v>3617.87</v>
      </c>
      <c r="K99" s="55">
        <f>H99+I99+J99</f>
        <v>15868.64</v>
      </c>
      <c r="L99" s="33" t="s">
        <v>199</v>
      </c>
      <c r="M99" s="33" t="s">
        <v>198</v>
      </c>
    </row>
    <row r="100" spans="2:13" s="94" customFormat="1" ht="12.75">
      <c r="B100" s="57" t="s">
        <v>78</v>
      </c>
      <c r="C100" s="173" t="s">
        <v>200</v>
      </c>
      <c r="D100" s="165"/>
      <c r="E100" s="165"/>
      <c r="F100" s="165"/>
      <c r="G100" s="175">
        <f>D100+E100+F100</f>
        <v>0</v>
      </c>
      <c r="H100" s="165"/>
      <c r="I100" s="165"/>
      <c r="J100" s="165"/>
      <c r="K100" s="167">
        <f>H100+I100+J100</f>
        <v>0</v>
      </c>
      <c r="L100" s="169" t="s">
        <v>201</v>
      </c>
      <c r="M100" s="170" t="s">
        <v>200</v>
      </c>
    </row>
    <row r="101" spans="2:13" s="94" customFormat="1" ht="12.75">
      <c r="B101" s="58" t="s">
        <v>162</v>
      </c>
      <c r="C101" s="174"/>
      <c r="D101" s="166"/>
      <c r="E101" s="166"/>
      <c r="F101" s="166"/>
      <c r="G101" s="176"/>
      <c r="H101" s="166"/>
      <c r="I101" s="166"/>
      <c r="J101" s="166"/>
      <c r="K101" s="168"/>
      <c r="L101" s="169"/>
      <c r="M101" s="170"/>
    </row>
    <row r="102" spans="2:13" s="94" customFormat="1" ht="20.100000000000001" customHeight="1">
      <c r="B102" s="56" t="s">
        <v>202</v>
      </c>
      <c r="C102" s="51" t="s">
        <v>203</v>
      </c>
      <c r="D102" s="53">
        <v>0</v>
      </c>
      <c r="E102" s="63">
        <v>0</v>
      </c>
      <c r="F102" s="63">
        <v>0</v>
      </c>
      <c r="G102" s="64">
        <f>D102+E102+F102</f>
        <v>0</v>
      </c>
      <c r="H102" s="63">
        <v>1011</v>
      </c>
      <c r="I102" s="63">
        <v>0</v>
      </c>
      <c r="J102" s="63">
        <v>0</v>
      </c>
      <c r="K102" s="55">
        <f>H102+I102+J102</f>
        <v>1011</v>
      </c>
      <c r="L102" s="33" t="s">
        <v>204</v>
      </c>
      <c r="M102" s="33" t="s">
        <v>203</v>
      </c>
    </row>
    <row r="103" spans="2:13" s="94" customFormat="1" ht="20.100000000000001" customHeight="1">
      <c r="B103" s="56" t="s">
        <v>205</v>
      </c>
      <c r="C103" s="51" t="s">
        <v>206</v>
      </c>
      <c r="D103" s="60">
        <f>D106+D107+D108</f>
        <v>0</v>
      </c>
      <c r="E103" s="60">
        <f>E106+E107+E108</f>
        <v>0</v>
      </c>
      <c r="F103" s="60">
        <f>F104+F106+F107+F108</f>
        <v>10882.19</v>
      </c>
      <c r="G103" s="60">
        <f>G104+G106+G107+G108</f>
        <v>10882.19</v>
      </c>
      <c r="H103" s="60">
        <f>H106+H107+H108</f>
        <v>0</v>
      </c>
      <c r="I103" s="60">
        <f>I106+I107+I108</f>
        <v>0</v>
      </c>
      <c r="J103" s="60">
        <f>J104+J106+J107+J108</f>
        <v>14710.67</v>
      </c>
      <c r="K103" s="61">
        <f>K104+K106+K107+K108</f>
        <v>14710.67</v>
      </c>
      <c r="L103" s="33" t="s">
        <v>207</v>
      </c>
      <c r="M103" s="33" t="s">
        <v>206</v>
      </c>
    </row>
    <row r="104" spans="2:13" s="94" customFormat="1" ht="12.75">
      <c r="B104" s="57" t="s">
        <v>134</v>
      </c>
      <c r="C104" s="173" t="s">
        <v>208</v>
      </c>
      <c r="D104" s="171" t="s">
        <v>209</v>
      </c>
      <c r="E104" s="171" t="s">
        <v>209</v>
      </c>
      <c r="F104" s="165">
        <v>10882.19</v>
      </c>
      <c r="G104" s="175">
        <f>F104</f>
        <v>10882.19</v>
      </c>
      <c r="H104" s="171" t="s">
        <v>209</v>
      </c>
      <c r="I104" s="171" t="s">
        <v>209</v>
      </c>
      <c r="J104" s="165">
        <v>14710.67</v>
      </c>
      <c r="K104" s="167">
        <f>J104</f>
        <v>14710.67</v>
      </c>
      <c r="L104" s="169" t="s">
        <v>210</v>
      </c>
      <c r="M104" s="170" t="s">
        <v>208</v>
      </c>
    </row>
    <row r="105" spans="2:13" s="94" customFormat="1" ht="22.5">
      <c r="B105" s="58" t="s">
        <v>211</v>
      </c>
      <c r="C105" s="174"/>
      <c r="D105" s="172"/>
      <c r="E105" s="172"/>
      <c r="F105" s="166"/>
      <c r="G105" s="176"/>
      <c r="H105" s="172"/>
      <c r="I105" s="172"/>
      <c r="J105" s="166"/>
      <c r="K105" s="168"/>
      <c r="L105" s="169"/>
      <c r="M105" s="170"/>
    </row>
    <row r="106" spans="2:13" s="94" customFormat="1" ht="20.100000000000001" customHeight="1">
      <c r="B106" s="88" t="s">
        <v>212</v>
      </c>
      <c r="C106" s="51" t="s">
        <v>213</v>
      </c>
      <c r="D106" s="53"/>
      <c r="E106" s="63"/>
      <c r="F106" s="63"/>
      <c r="G106" s="64">
        <f>D106+E106+F106</f>
        <v>0</v>
      </c>
      <c r="H106" s="63"/>
      <c r="I106" s="63"/>
      <c r="J106" s="63"/>
      <c r="K106" s="55">
        <f>H106+I106+J106</f>
        <v>0</v>
      </c>
      <c r="L106" s="33" t="s">
        <v>214</v>
      </c>
      <c r="M106" s="33" t="s">
        <v>213</v>
      </c>
    </row>
    <row r="107" spans="2:13" s="94" customFormat="1" ht="20.100000000000001" customHeight="1">
      <c r="B107" s="88" t="s">
        <v>215</v>
      </c>
      <c r="C107" s="51" t="s">
        <v>216</v>
      </c>
      <c r="D107" s="53"/>
      <c r="E107" s="63"/>
      <c r="F107" s="63"/>
      <c r="G107" s="64">
        <f>D107+E107+F107</f>
        <v>0</v>
      </c>
      <c r="H107" s="63"/>
      <c r="I107" s="63"/>
      <c r="J107" s="63"/>
      <c r="K107" s="55">
        <f>H107+I107+J107</f>
        <v>0</v>
      </c>
      <c r="L107" s="33" t="s">
        <v>217</v>
      </c>
      <c r="M107" s="33" t="s">
        <v>216</v>
      </c>
    </row>
    <row r="108" spans="2:13" s="94" customFormat="1" ht="20.100000000000001" customHeight="1">
      <c r="B108" s="88" t="s">
        <v>179</v>
      </c>
      <c r="C108" s="51" t="s">
        <v>218</v>
      </c>
      <c r="D108" s="53"/>
      <c r="E108" s="63"/>
      <c r="F108" s="63"/>
      <c r="G108" s="64">
        <f>D108+E108+F108</f>
        <v>0</v>
      </c>
      <c r="H108" s="63"/>
      <c r="I108" s="63"/>
      <c r="J108" s="63"/>
      <c r="K108" s="55">
        <f>H108+I108+J108</f>
        <v>0</v>
      </c>
      <c r="L108" s="33" t="s">
        <v>219</v>
      </c>
      <c r="M108" s="33" t="s">
        <v>218</v>
      </c>
    </row>
    <row r="109" spans="2:13" s="94" customFormat="1" ht="23.1" customHeight="1">
      <c r="B109" s="56" t="s">
        <v>220</v>
      </c>
      <c r="C109" s="51" t="s">
        <v>221</v>
      </c>
      <c r="D109" s="53"/>
      <c r="E109" s="63"/>
      <c r="F109" s="63"/>
      <c r="G109" s="64">
        <f>D109+E109+F109</f>
        <v>0</v>
      </c>
      <c r="H109" s="63"/>
      <c r="I109" s="63"/>
      <c r="J109" s="63"/>
      <c r="K109" s="55">
        <f>H109+I109+J109</f>
        <v>0</v>
      </c>
      <c r="L109" s="33" t="s">
        <v>222</v>
      </c>
      <c r="M109" s="33" t="s">
        <v>221</v>
      </c>
    </row>
    <row r="110" spans="2:13" s="94" customFormat="1" ht="12.75">
      <c r="B110" s="57" t="s">
        <v>78</v>
      </c>
      <c r="C110" s="173" t="s">
        <v>223</v>
      </c>
      <c r="D110" s="165"/>
      <c r="E110" s="165"/>
      <c r="F110" s="165"/>
      <c r="G110" s="175">
        <f>D110+E110+F110</f>
        <v>0</v>
      </c>
      <c r="H110" s="165"/>
      <c r="I110" s="165"/>
      <c r="J110" s="165"/>
      <c r="K110" s="167">
        <f>H110+I110+J110</f>
        <v>0</v>
      </c>
      <c r="L110" s="169" t="s">
        <v>224</v>
      </c>
      <c r="M110" s="170" t="s">
        <v>223</v>
      </c>
    </row>
    <row r="111" spans="2:13" s="94" customFormat="1" ht="12.75">
      <c r="B111" s="58" t="s">
        <v>162</v>
      </c>
      <c r="C111" s="174"/>
      <c r="D111" s="166"/>
      <c r="E111" s="166"/>
      <c r="F111" s="166"/>
      <c r="G111" s="176"/>
      <c r="H111" s="166"/>
      <c r="I111" s="166"/>
      <c r="J111" s="166"/>
      <c r="K111" s="168"/>
      <c r="L111" s="169"/>
      <c r="M111" s="170"/>
    </row>
    <row r="112" spans="2:13" s="94" customFormat="1" ht="12.75" customHeight="1">
      <c r="B112" s="56" t="s">
        <v>225</v>
      </c>
      <c r="C112" s="51" t="s">
        <v>226</v>
      </c>
      <c r="D112" s="52">
        <v>0</v>
      </c>
      <c r="E112" s="75">
        <v>15234015.529999999</v>
      </c>
      <c r="F112" s="75">
        <v>0</v>
      </c>
      <c r="G112" s="64">
        <f>D112+E112+F112</f>
        <v>15234015.529999999</v>
      </c>
      <c r="H112" s="112">
        <v>0</v>
      </c>
      <c r="I112" s="75">
        <v>15234015.529999999</v>
      </c>
      <c r="J112" s="75">
        <v>0</v>
      </c>
      <c r="K112" s="55">
        <f>H112+I112+J112</f>
        <v>15234015.529999999</v>
      </c>
      <c r="L112" s="33" t="s">
        <v>227</v>
      </c>
      <c r="M112" s="33" t="s">
        <v>226</v>
      </c>
    </row>
    <row r="113" spans="2:13" s="94" customFormat="1" ht="11.25" customHeight="1">
      <c r="B113" s="56" t="s">
        <v>228</v>
      </c>
      <c r="C113" s="51" t="s">
        <v>229</v>
      </c>
      <c r="D113" s="53">
        <v>50000</v>
      </c>
      <c r="E113" s="53">
        <v>13904894</v>
      </c>
      <c r="F113" s="53">
        <v>0</v>
      </c>
      <c r="G113" s="64">
        <f>D113+E113+F113</f>
        <v>13954894</v>
      </c>
      <c r="H113" s="53">
        <v>999600</v>
      </c>
      <c r="I113" s="53">
        <v>19037928</v>
      </c>
      <c r="J113" s="53">
        <v>0</v>
      </c>
      <c r="K113" s="55">
        <f>H113+I113+J113</f>
        <v>20037528</v>
      </c>
      <c r="L113" s="33" t="s">
        <v>230</v>
      </c>
      <c r="M113" s="33" t="s">
        <v>229</v>
      </c>
    </row>
    <row r="114" spans="2:13" s="94" customFormat="1" ht="11.25" customHeight="1">
      <c r="B114" s="56" t="s">
        <v>231</v>
      </c>
      <c r="C114" s="74" t="s">
        <v>232</v>
      </c>
      <c r="D114" s="53">
        <v>0</v>
      </c>
      <c r="E114" s="53">
        <v>324992.13</v>
      </c>
      <c r="F114" s="53">
        <v>0</v>
      </c>
      <c r="G114" s="64">
        <f>D114+E114+F114</f>
        <v>324992.13</v>
      </c>
      <c r="H114" s="53">
        <v>0</v>
      </c>
      <c r="I114" s="53">
        <v>283914.59000000003</v>
      </c>
      <c r="J114" s="53">
        <v>0</v>
      </c>
      <c r="K114" s="55">
        <f>H114+I114+J114</f>
        <v>283914.59000000003</v>
      </c>
      <c r="L114" s="33" t="s">
        <v>233</v>
      </c>
      <c r="M114" s="33" t="s">
        <v>232</v>
      </c>
    </row>
    <row r="115" spans="2:13" s="94" customFormat="1" ht="26.25" customHeight="1" thickBot="1">
      <c r="B115" s="113" t="s">
        <v>234</v>
      </c>
      <c r="C115" s="100" t="s">
        <v>235</v>
      </c>
      <c r="D115" s="114">
        <f t="shared" ref="D115:K115" si="6">D96+D99+D102+D103+D109+D112+D113+D114</f>
        <v>50000</v>
      </c>
      <c r="E115" s="114">
        <f t="shared" si="6"/>
        <v>29463901.66</v>
      </c>
      <c r="F115" s="114">
        <f t="shared" si="6"/>
        <v>10882.19</v>
      </c>
      <c r="G115" s="114">
        <f t="shared" si="6"/>
        <v>29524783.849999998</v>
      </c>
      <c r="H115" s="114">
        <f t="shared" si="6"/>
        <v>1000611</v>
      </c>
      <c r="I115" s="114">
        <f t="shared" si="6"/>
        <v>34568108.890000001</v>
      </c>
      <c r="J115" s="114">
        <f t="shared" si="6"/>
        <v>18328.54</v>
      </c>
      <c r="K115" s="115">
        <f t="shared" si="6"/>
        <v>35587048.430000007</v>
      </c>
      <c r="L115" s="33" t="s">
        <v>236</v>
      </c>
      <c r="M115" s="33" t="s">
        <v>235</v>
      </c>
    </row>
    <row r="116" spans="2:13" s="94" customFormat="1" ht="20.100000000000001" customHeight="1">
      <c r="B116" s="44" t="s">
        <v>237</v>
      </c>
      <c r="C116" s="116"/>
      <c r="D116" s="117"/>
      <c r="E116" s="118"/>
      <c r="F116" s="118"/>
      <c r="G116" s="118"/>
      <c r="H116" s="118"/>
      <c r="I116" s="118"/>
      <c r="J116" s="118"/>
      <c r="K116" s="119"/>
      <c r="L116" s="33"/>
      <c r="M116" s="33"/>
    </row>
    <row r="117" spans="2:13" s="94" customFormat="1" ht="13.5" thickBot="1">
      <c r="B117" s="120" t="s">
        <v>238</v>
      </c>
      <c r="C117" s="51" t="s">
        <v>239</v>
      </c>
      <c r="D117" s="53">
        <v>0</v>
      </c>
      <c r="E117" s="53">
        <v>-5634318.2699999996</v>
      </c>
      <c r="F117" s="53">
        <v>8091.33</v>
      </c>
      <c r="G117" s="54">
        <f>D117+E117+F117</f>
        <v>-5626226.9399999995</v>
      </c>
      <c r="H117" s="53">
        <v>0</v>
      </c>
      <c r="I117" s="53">
        <v>-5701103.3799999999</v>
      </c>
      <c r="J117" s="53">
        <v>15384.71</v>
      </c>
      <c r="K117" s="55">
        <f>H117+I117+J117</f>
        <v>-5685718.6699999999</v>
      </c>
      <c r="L117" s="33" t="s">
        <v>240</v>
      </c>
      <c r="M117" s="33" t="s">
        <v>239</v>
      </c>
    </row>
    <row r="118" spans="2:13" ht="30" customHeight="1" thickBot="1">
      <c r="B118" s="103" t="s">
        <v>241</v>
      </c>
      <c r="C118" s="80" t="s">
        <v>242</v>
      </c>
      <c r="D118" s="121">
        <f t="shared" ref="D118:K118" si="7">D115+D117</f>
        <v>50000</v>
      </c>
      <c r="E118" s="121">
        <f t="shared" si="7"/>
        <v>23829583.390000001</v>
      </c>
      <c r="F118" s="121">
        <f t="shared" si="7"/>
        <v>18973.52</v>
      </c>
      <c r="G118" s="121">
        <f t="shared" si="7"/>
        <v>23898556.909999996</v>
      </c>
      <c r="H118" s="121">
        <f t="shared" si="7"/>
        <v>1000611</v>
      </c>
      <c r="I118" s="121">
        <f t="shared" si="7"/>
        <v>28867005.510000002</v>
      </c>
      <c r="J118" s="121">
        <f t="shared" si="7"/>
        <v>33713.25</v>
      </c>
      <c r="K118" s="105">
        <f t="shared" si="7"/>
        <v>29901329.760000005</v>
      </c>
      <c r="L118" s="33" t="s">
        <v>243</v>
      </c>
      <c r="M118" s="33" t="s">
        <v>242</v>
      </c>
    </row>
    <row r="119" spans="2:13" s="8" customFormat="1" ht="24" customHeight="1">
      <c r="B119" s="160" t="s">
        <v>244</v>
      </c>
      <c r="C119" s="160"/>
      <c r="D119" s="160"/>
      <c r="E119" s="160"/>
      <c r="F119" s="122"/>
      <c r="G119" s="122"/>
      <c r="H119" s="122"/>
      <c r="I119" s="122"/>
      <c r="J119" s="122"/>
      <c r="K119" s="122"/>
      <c r="L119" s="122"/>
      <c r="M119" s="33"/>
    </row>
    <row r="120" spans="2:13" s="8" customFormat="1" ht="12.75" customHeight="1">
      <c r="B120" s="161" t="s">
        <v>245</v>
      </c>
      <c r="C120" s="161"/>
      <c r="D120" s="161"/>
      <c r="E120" s="161"/>
      <c r="F120" s="122"/>
      <c r="G120" s="122"/>
      <c r="H120" s="122"/>
      <c r="I120" s="122"/>
      <c r="J120" s="122"/>
      <c r="K120" s="122"/>
      <c r="L120" s="122"/>
      <c r="M120" s="33"/>
    </row>
    <row r="121" spans="2:13" s="8" customFormat="1" ht="12.75" hidden="1" customHeight="1">
      <c r="B121" s="15"/>
      <c r="C121" s="25"/>
      <c r="M121" s="4"/>
    </row>
    <row r="122" spans="2:13" s="8" customFormat="1" ht="12.75" hidden="1" customHeight="1">
      <c r="B122" s="123" t="s">
        <v>246</v>
      </c>
      <c r="C122" s="162" t="s">
        <v>247</v>
      </c>
      <c r="D122" s="162"/>
      <c r="E122" s="162"/>
      <c r="G122" s="124" t="s">
        <v>248</v>
      </c>
      <c r="H122" s="163"/>
      <c r="I122" s="163"/>
      <c r="J122" s="154" t="s">
        <v>63</v>
      </c>
      <c r="K122" s="154"/>
      <c r="M122" s="4"/>
    </row>
    <row r="123" spans="2:13" s="8" customFormat="1" ht="12.75" hidden="1" customHeight="1">
      <c r="B123" s="124" t="s">
        <v>249</v>
      </c>
      <c r="C123" s="164" t="s">
        <v>250</v>
      </c>
      <c r="D123" s="164"/>
      <c r="E123" s="164"/>
      <c r="G123" s="124"/>
      <c r="H123" s="147" t="s">
        <v>251</v>
      </c>
      <c r="I123" s="147"/>
      <c r="J123" s="147" t="s">
        <v>250</v>
      </c>
      <c r="K123" s="147"/>
      <c r="M123" s="4"/>
    </row>
    <row r="124" spans="2:13" s="8" customFormat="1" ht="12.75" hidden="1" customHeight="1">
      <c r="B124" s="15"/>
      <c r="C124" s="25"/>
      <c r="M124" s="4"/>
    </row>
    <row r="125" spans="2:13" ht="12.75" hidden="1" customHeight="1">
      <c r="B125" s="15"/>
      <c r="C125" s="25"/>
      <c r="D125" s="8"/>
      <c r="E125" s="125"/>
      <c r="F125" s="156" t="s">
        <v>252</v>
      </c>
      <c r="G125" s="156"/>
      <c r="H125" s="157" t="s">
        <v>253</v>
      </c>
      <c r="I125" s="157"/>
      <c r="J125" s="157"/>
      <c r="K125" s="157"/>
      <c r="L125" s="3"/>
      <c r="M125" s="4"/>
    </row>
    <row r="126" spans="2:13" ht="12.75" hidden="1" customHeight="1">
      <c r="B126" s="15"/>
      <c r="C126" s="25"/>
      <c r="D126" s="8"/>
      <c r="E126" s="126"/>
      <c r="F126" s="126"/>
      <c r="G126" s="126"/>
      <c r="H126" s="158" t="s">
        <v>254</v>
      </c>
      <c r="I126" s="158"/>
      <c r="J126" s="158"/>
      <c r="K126" s="158"/>
      <c r="L126" s="3"/>
      <c r="M126" s="4"/>
    </row>
    <row r="127" spans="2:13" ht="12.75" hidden="1" customHeight="1">
      <c r="B127" s="15"/>
      <c r="C127" s="25"/>
      <c r="D127" s="159" t="s">
        <v>255</v>
      </c>
      <c r="E127" s="159"/>
      <c r="F127" s="154" t="s">
        <v>256</v>
      </c>
      <c r="G127" s="154"/>
      <c r="H127" s="155"/>
      <c r="I127" s="155"/>
      <c r="J127" s="154" t="s">
        <v>257</v>
      </c>
      <c r="K127" s="154"/>
      <c r="L127" s="3"/>
      <c r="M127" s="4"/>
    </row>
    <row r="128" spans="2:13" ht="12.75" hidden="1" customHeight="1">
      <c r="B128" s="15"/>
      <c r="C128" s="25"/>
      <c r="D128" s="153" t="s">
        <v>258</v>
      </c>
      <c r="E128" s="153"/>
      <c r="F128" s="147" t="s">
        <v>259</v>
      </c>
      <c r="G128" s="147"/>
      <c r="H128" s="147" t="s">
        <v>251</v>
      </c>
      <c r="I128" s="147"/>
      <c r="J128" s="147" t="s">
        <v>250</v>
      </c>
      <c r="K128" s="147"/>
      <c r="L128" s="3"/>
      <c r="M128" s="4"/>
    </row>
    <row r="129" spans="2:11" ht="12.75" hidden="1" customHeight="1">
      <c r="B129" s="15"/>
      <c r="C129" s="25"/>
      <c r="D129" s="124"/>
      <c r="E129" s="124"/>
      <c r="F129" s="127"/>
      <c r="G129" s="127"/>
      <c r="H129" s="127"/>
      <c r="I129" s="127"/>
      <c r="J129" s="127"/>
      <c r="K129" s="127"/>
    </row>
    <row r="130" spans="2:11" ht="12.75" hidden="1" customHeight="1">
      <c r="B130" s="128" t="s">
        <v>260</v>
      </c>
      <c r="C130" s="129"/>
      <c r="D130" s="154"/>
      <c r="E130" s="154"/>
      <c r="F130" s="155"/>
      <c r="G130" s="155"/>
      <c r="H130" s="154"/>
      <c r="I130" s="154"/>
      <c r="J130" s="154"/>
      <c r="K130" s="154"/>
    </row>
    <row r="131" spans="2:11" ht="16.5" hidden="1" customHeight="1">
      <c r="B131" s="130" t="s">
        <v>261</v>
      </c>
      <c r="C131" s="123"/>
      <c r="D131" s="147" t="s">
        <v>259</v>
      </c>
      <c r="E131" s="147"/>
      <c r="F131" s="147" t="s">
        <v>251</v>
      </c>
      <c r="G131" s="147"/>
      <c r="H131" s="147" t="s">
        <v>250</v>
      </c>
      <c r="I131" s="147"/>
      <c r="J131" s="148" t="s">
        <v>262</v>
      </c>
      <c r="K131" s="148"/>
    </row>
    <row r="132" spans="2:11" ht="16.5" hidden="1" customHeight="1">
      <c r="B132" s="130"/>
      <c r="C132" s="123"/>
      <c r="D132" s="127"/>
      <c r="E132" s="127"/>
      <c r="F132" s="127"/>
      <c r="G132" s="127"/>
      <c r="H132" s="127"/>
      <c r="I132" s="127"/>
      <c r="J132" s="127"/>
      <c r="K132" s="127"/>
    </row>
    <row r="133" spans="2:11" hidden="1">
      <c r="B133" s="1"/>
      <c r="C133" s="2"/>
      <c r="D133" s="3"/>
      <c r="E133" s="3"/>
      <c r="F133" s="3"/>
      <c r="G133" s="3"/>
      <c r="H133" s="3"/>
      <c r="I133" s="3"/>
      <c r="J133" s="3"/>
      <c r="K133" s="3"/>
    </row>
    <row r="134" spans="2:11" ht="48" hidden="1" customHeight="1" thickTop="1" thickBot="1">
      <c r="B134" s="1"/>
      <c r="C134" s="2"/>
      <c r="D134" s="3"/>
      <c r="E134" s="3"/>
      <c r="F134" s="149"/>
      <c r="G134" s="150"/>
      <c r="H134" s="151" t="s">
        <v>263</v>
      </c>
      <c r="I134" s="151"/>
      <c r="J134" s="152"/>
      <c r="K134" s="3"/>
    </row>
    <row r="135" spans="2:11" ht="3.75" hidden="1" customHeight="1" thickTop="1" thickBot="1">
      <c r="B135" s="1" t="s">
        <v>264</v>
      </c>
      <c r="C135" s="2"/>
      <c r="D135" s="3"/>
      <c r="E135" s="3"/>
      <c r="F135" s="142"/>
      <c r="G135" s="142"/>
      <c r="H135" s="142"/>
      <c r="I135" s="142"/>
      <c r="J135" s="142"/>
      <c r="K135" s="3"/>
    </row>
    <row r="136" spans="2:11" ht="15.75" hidden="1" thickTop="1">
      <c r="B136" s="1"/>
      <c r="C136" s="2"/>
      <c r="D136" s="3"/>
      <c r="E136" s="3"/>
      <c r="F136" s="143" t="s">
        <v>265</v>
      </c>
      <c r="G136" s="144"/>
      <c r="H136" s="145"/>
      <c r="I136" s="145"/>
      <c r="J136" s="146"/>
      <c r="K136" s="3"/>
    </row>
    <row r="137" spans="2:11" hidden="1">
      <c r="B137" s="1"/>
      <c r="C137" s="2"/>
      <c r="D137" s="3"/>
      <c r="E137" s="3"/>
      <c r="F137" s="136" t="s">
        <v>266</v>
      </c>
      <c r="G137" s="137"/>
      <c r="H137" s="138"/>
      <c r="I137" s="138"/>
      <c r="J137" s="139"/>
      <c r="K137" s="3"/>
    </row>
    <row r="138" spans="2:11" hidden="1">
      <c r="B138" s="1"/>
      <c r="C138" s="2"/>
      <c r="D138" s="3"/>
      <c r="E138" s="3"/>
      <c r="F138" s="136" t="s">
        <v>267</v>
      </c>
      <c r="G138" s="137"/>
      <c r="H138" s="140"/>
      <c r="I138" s="140"/>
      <c r="J138" s="141"/>
      <c r="K138" s="3"/>
    </row>
    <row r="139" spans="2:11" hidden="1">
      <c r="B139" s="1"/>
      <c r="C139" s="2"/>
      <c r="D139" s="3"/>
      <c r="E139" s="3"/>
      <c r="F139" s="136" t="s">
        <v>268</v>
      </c>
      <c r="G139" s="137"/>
      <c r="H139" s="140"/>
      <c r="I139" s="140"/>
      <c r="J139" s="141"/>
      <c r="K139" s="3"/>
    </row>
    <row r="140" spans="2:11" hidden="1">
      <c r="B140" s="1"/>
      <c r="C140" s="2"/>
      <c r="D140" s="3"/>
      <c r="E140" s="3"/>
      <c r="F140" s="136" t="s">
        <v>269</v>
      </c>
      <c r="G140" s="137"/>
      <c r="H140" s="140"/>
      <c r="I140" s="140"/>
      <c r="J140" s="141"/>
      <c r="K140" s="3"/>
    </row>
    <row r="141" spans="2:11" hidden="1">
      <c r="B141" s="1"/>
      <c r="C141" s="2"/>
      <c r="D141" s="3"/>
      <c r="E141" s="3"/>
      <c r="F141" s="136" t="s">
        <v>270</v>
      </c>
      <c r="G141" s="137"/>
      <c r="H141" s="138"/>
      <c r="I141" s="138"/>
      <c r="J141" s="139"/>
      <c r="K141" s="3"/>
    </row>
    <row r="142" spans="2:11" hidden="1">
      <c r="B142" s="1"/>
      <c r="C142" s="2"/>
      <c r="D142" s="3"/>
      <c r="E142" s="3"/>
      <c r="F142" s="136" t="s">
        <v>271</v>
      </c>
      <c r="G142" s="137"/>
      <c r="H142" s="138"/>
      <c r="I142" s="138"/>
      <c r="J142" s="139"/>
      <c r="K142" s="3"/>
    </row>
    <row r="143" spans="2:11" hidden="1">
      <c r="B143" s="1"/>
      <c r="C143" s="2"/>
      <c r="D143" s="3"/>
      <c r="E143" s="3"/>
      <c r="F143" s="136" t="s">
        <v>272</v>
      </c>
      <c r="G143" s="137"/>
      <c r="H143" s="140"/>
      <c r="I143" s="140"/>
      <c r="J143" s="141"/>
      <c r="K143" s="3"/>
    </row>
    <row r="144" spans="2:11" ht="15.75" hidden="1" thickBot="1">
      <c r="B144" s="1"/>
      <c r="C144" s="2"/>
      <c r="D144" s="3"/>
      <c r="E144" s="3"/>
      <c r="F144" s="131" t="s">
        <v>273</v>
      </c>
      <c r="G144" s="132"/>
      <c r="H144" s="133"/>
      <c r="I144" s="133"/>
      <c r="J144" s="134"/>
      <c r="K144" s="3"/>
    </row>
    <row r="145" spans="2:10" ht="3.75" hidden="1" customHeight="1" thickTop="1">
      <c r="B145" s="1" t="s">
        <v>274</v>
      </c>
      <c r="C145" s="2"/>
      <c r="D145" s="3"/>
      <c r="E145" s="3"/>
      <c r="F145" s="135"/>
      <c r="G145" s="135"/>
      <c r="H145" s="135"/>
      <c r="I145" s="135"/>
      <c r="J145" s="135"/>
    </row>
    <row r="146" spans="2:10" hidden="1">
      <c r="B146" s="1"/>
      <c r="C146" s="2"/>
      <c r="D146" s="3"/>
      <c r="E146" s="3"/>
      <c r="F146" s="3"/>
      <c r="G146" s="3"/>
      <c r="H146" s="3"/>
      <c r="I146" s="3"/>
      <c r="J146" s="3"/>
    </row>
    <row r="147" spans="2:10">
      <c r="B147" s="1"/>
      <c r="C147" s="2"/>
      <c r="D147" s="3"/>
      <c r="E147" s="3"/>
      <c r="F147" s="3"/>
      <c r="G147" s="3"/>
      <c r="H147" s="3"/>
      <c r="I147" s="3"/>
      <c r="J147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8:C49"/>
    <mergeCell ref="D48:D49"/>
    <mergeCell ref="E48:E49"/>
    <mergeCell ref="F48:F49"/>
    <mergeCell ref="G48:G49"/>
    <mergeCell ref="H48:H49"/>
    <mergeCell ref="I48:I49"/>
    <mergeCell ref="C59:C60"/>
    <mergeCell ref="D59:D60"/>
    <mergeCell ref="E59:E60"/>
    <mergeCell ref="F59:F60"/>
    <mergeCell ref="G59:G60"/>
    <mergeCell ref="J48:J49"/>
    <mergeCell ref="K48:K49"/>
    <mergeCell ref="L48:L49"/>
    <mergeCell ref="M48:M49"/>
    <mergeCell ref="C56:C57"/>
    <mergeCell ref="D56:D57"/>
    <mergeCell ref="E56:E57"/>
    <mergeCell ref="F56:F57"/>
    <mergeCell ref="G56:G57"/>
    <mergeCell ref="H56:H57"/>
    <mergeCell ref="H59:H60"/>
    <mergeCell ref="I59:I60"/>
    <mergeCell ref="J59:J60"/>
    <mergeCell ref="K59:K60"/>
    <mergeCell ref="L59:L60"/>
    <mergeCell ref="M59:M60"/>
    <mergeCell ref="I56:I57"/>
    <mergeCell ref="J56:J57"/>
    <mergeCell ref="K56:K57"/>
    <mergeCell ref="L56:L57"/>
    <mergeCell ref="M56:M57"/>
    <mergeCell ref="C66:C67"/>
    <mergeCell ref="D66:D67"/>
    <mergeCell ref="E66:E67"/>
    <mergeCell ref="F66:F67"/>
    <mergeCell ref="G66:G67"/>
    <mergeCell ref="C61:C62"/>
    <mergeCell ref="D61:D62"/>
    <mergeCell ref="E61:E62"/>
    <mergeCell ref="F61:F62"/>
    <mergeCell ref="G61:G62"/>
    <mergeCell ref="H66:H67"/>
    <mergeCell ref="I66:I67"/>
    <mergeCell ref="J66:J67"/>
    <mergeCell ref="K66:K67"/>
    <mergeCell ref="L66:L67"/>
    <mergeCell ref="M66:M67"/>
    <mergeCell ref="I61:I62"/>
    <mergeCell ref="J61:J62"/>
    <mergeCell ref="K61:K62"/>
    <mergeCell ref="L61:L62"/>
    <mergeCell ref="M61:M62"/>
    <mergeCell ref="H61:H62"/>
    <mergeCell ref="C72:C73"/>
    <mergeCell ref="D72:D73"/>
    <mergeCell ref="E72:E73"/>
    <mergeCell ref="F72:F73"/>
    <mergeCell ref="G72:G73"/>
    <mergeCell ref="C69:C70"/>
    <mergeCell ref="D69:D70"/>
    <mergeCell ref="E69:E70"/>
    <mergeCell ref="F69:F70"/>
    <mergeCell ref="G69:G70"/>
    <mergeCell ref="H72:H73"/>
    <mergeCell ref="I72:I73"/>
    <mergeCell ref="J72:J73"/>
    <mergeCell ref="K72:K73"/>
    <mergeCell ref="L72:L73"/>
    <mergeCell ref="M72:M73"/>
    <mergeCell ref="I69:I70"/>
    <mergeCell ref="J69:J70"/>
    <mergeCell ref="K69:K70"/>
    <mergeCell ref="L69:L70"/>
    <mergeCell ref="M69:M70"/>
    <mergeCell ref="H69:H70"/>
    <mergeCell ref="C84:C85"/>
    <mergeCell ref="D84:D85"/>
    <mergeCell ref="E84:E85"/>
    <mergeCell ref="F84:F85"/>
    <mergeCell ref="G84:G85"/>
    <mergeCell ref="D75:G75"/>
    <mergeCell ref="H75:K75"/>
    <mergeCell ref="G76:G78"/>
    <mergeCell ref="K76:K78"/>
    <mergeCell ref="C81:C82"/>
    <mergeCell ref="D81:D82"/>
    <mergeCell ref="E81:E82"/>
    <mergeCell ref="F81:F82"/>
    <mergeCell ref="G81:G82"/>
    <mergeCell ref="H81:H82"/>
    <mergeCell ref="H84:H85"/>
    <mergeCell ref="I84:I85"/>
    <mergeCell ref="J84:J85"/>
    <mergeCell ref="K84:K85"/>
    <mergeCell ref="L84:L85"/>
    <mergeCell ref="M84:M85"/>
    <mergeCell ref="I81:I82"/>
    <mergeCell ref="J81:J82"/>
    <mergeCell ref="K81:K82"/>
    <mergeCell ref="L81:L82"/>
    <mergeCell ref="M81:M82"/>
    <mergeCell ref="C100:C101"/>
    <mergeCell ref="D100:D101"/>
    <mergeCell ref="E100:E101"/>
    <mergeCell ref="F100:F101"/>
    <mergeCell ref="G100:G101"/>
    <mergeCell ref="D90:G90"/>
    <mergeCell ref="H90:K90"/>
    <mergeCell ref="G91:G93"/>
    <mergeCell ref="K91:K93"/>
    <mergeCell ref="C97:C98"/>
    <mergeCell ref="D97:D98"/>
    <mergeCell ref="E97:E98"/>
    <mergeCell ref="F97:F98"/>
    <mergeCell ref="G97:G98"/>
    <mergeCell ref="H97:H98"/>
    <mergeCell ref="H100:H101"/>
    <mergeCell ref="I100:I101"/>
    <mergeCell ref="J100:J101"/>
    <mergeCell ref="K100:K101"/>
    <mergeCell ref="L100:L101"/>
    <mergeCell ref="M100:M101"/>
    <mergeCell ref="I97:I98"/>
    <mergeCell ref="J97:J98"/>
    <mergeCell ref="K97:K98"/>
    <mergeCell ref="L97:L98"/>
    <mergeCell ref="M97:M98"/>
    <mergeCell ref="C110:C111"/>
    <mergeCell ref="D110:D111"/>
    <mergeCell ref="E110:E111"/>
    <mergeCell ref="F110:F111"/>
    <mergeCell ref="G110:G111"/>
    <mergeCell ref="C104:C105"/>
    <mergeCell ref="D104:D105"/>
    <mergeCell ref="E104:E105"/>
    <mergeCell ref="F104:F105"/>
    <mergeCell ref="G104:G105"/>
    <mergeCell ref="H110:H111"/>
    <mergeCell ref="I110:I111"/>
    <mergeCell ref="J110:J111"/>
    <mergeCell ref="K110:K111"/>
    <mergeCell ref="L110:L111"/>
    <mergeCell ref="M110:M111"/>
    <mergeCell ref="I104:I105"/>
    <mergeCell ref="J104:J105"/>
    <mergeCell ref="K104:K105"/>
    <mergeCell ref="L104:L105"/>
    <mergeCell ref="M104:M105"/>
    <mergeCell ref="H104:H105"/>
    <mergeCell ref="F125:G125"/>
    <mergeCell ref="H125:K125"/>
    <mergeCell ref="H126:K126"/>
    <mergeCell ref="D127:E127"/>
    <mergeCell ref="F127:G127"/>
    <mergeCell ref="H127:I127"/>
    <mergeCell ref="J127:K127"/>
    <mergeCell ref="B119:E119"/>
    <mergeCell ref="B120:E120"/>
    <mergeCell ref="C122:E122"/>
    <mergeCell ref="H122:I122"/>
    <mergeCell ref="J122:K122"/>
    <mergeCell ref="C123:E123"/>
    <mergeCell ref="H123:I123"/>
    <mergeCell ref="J123:K123"/>
    <mergeCell ref="D131:E131"/>
    <mergeCell ref="F131:G131"/>
    <mergeCell ref="H131:I131"/>
    <mergeCell ref="J131:K131"/>
    <mergeCell ref="F134:G134"/>
    <mergeCell ref="H134:J134"/>
    <mergeCell ref="D128:E128"/>
    <mergeCell ref="F128:G128"/>
    <mergeCell ref="H128:I128"/>
    <mergeCell ref="J128:K128"/>
    <mergeCell ref="D130:E130"/>
    <mergeCell ref="F130:G130"/>
    <mergeCell ref="H130:I130"/>
    <mergeCell ref="J130:K130"/>
    <mergeCell ref="F138:G138"/>
    <mergeCell ref="H138:J138"/>
    <mergeCell ref="F139:G139"/>
    <mergeCell ref="H139:J139"/>
    <mergeCell ref="F140:G140"/>
    <mergeCell ref="H140:J140"/>
    <mergeCell ref="F135:G135"/>
    <mergeCell ref="H135:J135"/>
    <mergeCell ref="F136:G136"/>
    <mergeCell ref="H136:J136"/>
    <mergeCell ref="F137:G137"/>
    <mergeCell ref="H137:J137"/>
    <mergeCell ref="F144:G144"/>
    <mergeCell ref="H144:J144"/>
    <mergeCell ref="F145:G145"/>
    <mergeCell ref="H145:J145"/>
    <mergeCell ref="F141:G141"/>
    <mergeCell ref="H141:J141"/>
    <mergeCell ref="F142:G142"/>
    <mergeCell ref="H142:J142"/>
    <mergeCell ref="F143:G143"/>
    <mergeCell ref="H143:J143"/>
  </mergeCells>
  <pageMargins left="0" right="0" top="0.98425196850393704" bottom="0.98425196850393704" header="0.51181102362204722" footer="0.51181102362204722"/>
  <pageSetup paperSize="9" scale="74" orientation="landscape" blackAndWhite="1" r:id="rId1"/>
  <headerFooter alignWithMargins="0"/>
  <rowBreaks count="3" manualBreakCount="3">
    <brk id="37" max="16383" man="1"/>
    <brk id="73" max="16383" man="1"/>
    <brk id="88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720</vt:i4>
      </vt:variant>
    </vt:vector>
  </HeadingPairs>
  <TitlesOfParts>
    <vt:vector size="721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'0503730'!ID_1100633288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'0503730'!ID_1714193582</vt:lpstr>
      <vt:lpstr>'0503730'!ID_1714193594</vt:lpstr>
      <vt:lpstr>'0503730'!ID_1714193595</vt:lpstr>
      <vt:lpstr>'0503730'!ID_1714193596</vt:lpstr>
      <vt:lpstr>'0503730'!ID_1714193597</vt:lpstr>
      <vt:lpstr>'0503730'!ID_1714193598</vt:lpstr>
      <vt:lpstr>'0503730'!ID_1714193599</vt:lpstr>
      <vt:lpstr>'0503730'!ID_1714193600</vt:lpstr>
      <vt:lpstr>'0503730'!ID_1714193601</vt:lpstr>
      <vt:lpstr>'0503730'!ID_1714193603</vt:lpstr>
      <vt:lpstr>'0503730'!ID_1714193608</vt:lpstr>
      <vt:lpstr>'0503730'!ID_1714193613</vt:lpstr>
      <vt:lpstr>'0503730'!ID_1714193618</vt:lpstr>
      <vt:lpstr>'0503730'!ID_1714193623</vt:lpstr>
      <vt:lpstr>'0503730'!ID_1714193639</vt:lpstr>
      <vt:lpstr>'0503730'!ID_1714193640</vt:lpstr>
      <vt:lpstr>'0503730'!ID_1714193666</vt:lpstr>
      <vt:lpstr>'0503730'!ID_1714193667</vt:lpstr>
      <vt:lpstr>'0503730'!ID_1714193668</vt:lpstr>
      <vt:lpstr>'0503730'!ID_1714193669</vt:lpstr>
      <vt:lpstr>'0503730'!ID_1714193673</vt:lpstr>
      <vt:lpstr>'0503730'!ID_1714193696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'0503730'!ID_584873029</vt:lpstr>
      <vt:lpstr>'0503730'!ID_584873030</vt:lpstr>
      <vt:lpstr>'0503730'!ID_584873031</vt:lpstr>
      <vt:lpstr>'0503730'!ID_584873032</vt:lpstr>
      <vt:lpstr>'0503730'!ID_584873033</vt:lpstr>
      <vt:lpstr>'0503730'!ID_584873034</vt:lpstr>
      <vt:lpstr>'0503730'!ID_584873036</vt:lpstr>
      <vt:lpstr>'0503730'!ID_584873039</vt:lpstr>
      <vt:lpstr>'0503730'!ID_584873040</vt:lpstr>
      <vt:lpstr>'0503730'!ID_584873041</vt:lpstr>
      <vt:lpstr>'0503730'!ID_584873052</vt:lpstr>
      <vt:lpstr>'0503730'!ID_584873058</vt:lpstr>
      <vt:lpstr>'0503730'!ID_584873074</vt:lpstr>
      <vt:lpstr>'0503730'!ID_584873079</vt:lpstr>
      <vt:lpstr>'0503730'!ID_584873095</vt:lpstr>
      <vt:lpstr>'0503730'!ID_584873096</vt:lpstr>
      <vt:lpstr>'0503730'!ID_584873110</vt:lpstr>
      <vt:lpstr>'0503730'!ID_584873111</vt:lpstr>
      <vt:lpstr>'0503730'!ID_584873112</vt:lpstr>
      <vt:lpstr>'0503730'!ID_584873113</vt:lpstr>
      <vt:lpstr>'0503730'!ID_584873117</vt:lpstr>
      <vt:lpstr>'0503730'!ID_584873137</vt:lpstr>
      <vt:lpstr>'0503730'!ID_584873142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'0503730'!ID_9481256479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'0503730'!ID_9481256491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'0503730'!ID_9481256497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'0503730'!ID_9481256504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'0503730'!ID_9481256510</vt:lpstr>
      <vt:lpstr>'0503730'!ID_9481256511</vt:lpstr>
      <vt:lpstr>'0503730'!ID_9481256512</vt:lpstr>
      <vt:lpstr>'0503730'!ID_9481256513</vt:lpstr>
      <vt:lpstr>'0503730'!ID_9481256514</vt:lpstr>
      <vt:lpstr>'0503730'!ID_9481256515</vt:lpstr>
      <vt:lpstr>'0503730'!ID_9481256516</vt:lpstr>
      <vt:lpstr>'0503730'!ID_9481256517</vt:lpstr>
      <vt:lpstr>'0503730'!ID_9481256518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'0503730'!ID_9481256529</vt:lpstr>
      <vt:lpstr>'0503730'!ID_9481256530</vt:lpstr>
      <vt:lpstr>'0503730'!ID_9481256531</vt:lpstr>
      <vt:lpstr>'0503730'!ID_9481256532</vt:lpstr>
      <vt:lpstr>'0503730'!ID_9481256533</vt:lpstr>
      <vt:lpstr>'0503730'!ID_9481256534</vt:lpstr>
      <vt:lpstr>'0503730'!ID_9481256535</vt:lpstr>
      <vt:lpstr>'0503730'!ID_9481256536</vt:lpstr>
      <vt:lpstr>'0503730'!ID_9481256537</vt:lpstr>
      <vt:lpstr>'0503730'!ID_9481256538</vt:lpstr>
      <vt:lpstr>'0503730'!ID_9481256539</vt:lpstr>
      <vt:lpstr>'0503730'!ID_9481256540</vt:lpstr>
      <vt:lpstr>'0503730'!ID_9481256541</vt:lpstr>
      <vt:lpstr>'0503730'!ID_9481256542</vt:lpstr>
      <vt:lpstr>'0503730'!ID_9481256543</vt:lpstr>
      <vt:lpstr>'0503730'!ID_9481256544</vt:lpstr>
      <vt:lpstr>'0503730'!ID_9481256545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'0503730'!ID_9481256553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'0503730'!ID_9481256559</vt:lpstr>
      <vt:lpstr>'0503730'!ID_9481256560</vt:lpstr>
      <vt:lpstr>'0503730'!ID_9481256561</vt:lpstr>
      <vt:lpstr>'0503730'!ID_9481256562</vt:lpstr>
      <vt:lpstr>'0503730'!ID_9481256563</vt:lpstr>
      <vt:lpstr>'0503730'!ID_9481256564</vt:lpstr>
      <vt:lpstr>'0503730'!ID_9481256565</vt:lpstr>
      <vt:lpstr>'0503730'!ID_9481256566</vt:lpstr>
      <vt:lpstr>'0503730'!ID_9481256567</vt:lpstr>
      <vt:lpstr>'0503730'!ID_9481256568</vt:lpstr>
      <vt:lpstr>'0503730'!ID_9481256569</vt:lpstr>
      <vt:lpstr>'0503730'!ID_9481256570</vt:lpstr>
      <vt:lpstr>'0503730'!ID_9481256571</vt:lpstr>
      <vt:lpstr>'0503730'!ID_9481256572</vt:lpstr>
      <vt:lpstr>'0503730'!ID_9481256573</vt:lpstr>
      <vt:lpstr>'0503730'!ID_9481256574</vt:lpstr>
      <vt:lpstr>'0503730'!ID_9481256575</vt:lpstr>
      <vt:lpstr>'0503730'!ID_9481256576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'0503730'!ID_9481256582</vt:lpstr>
      <vt:lpstr>'0503730'!ID_9481256583</vt:lpstr>
      <vt:lpstr>'0503730'!ID_9481256584</vt:lpstr>
      <vt:lpstr>'0503730'!ID_9481256585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'0503730'!ID_9481256596</vt:lpstr>
      <vt:lpstr>'0503730'!ID_9481256597</vt:lpstr>
      <vt:lpstr>'0503730'!ID_9481256598</vt:lpstr>
      <vt:lpstr>'0503730'!ID_9481256599</vt:lpstr>
      <vt:lpstr>'0503730'!ID_9481256600</vt:lpstr>
      <vt:lpstr>'0503730'!ID_9481256601</vt:lpstr>
      <vt:lpstr>'0503730'!ID_9481256602</vt:lpstr>
      <vt:lpstr>'0503730'!ID_9481256603</vt:lpstr>
      <vt:lpstr>'0503730'!ID_9481256604</vt:lpstr>
      <vt:lpstr>'0503730'!ID_9481256605</vt:lpstr>
      <vt:lpstr>'0503730'!ID_9481256606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'0503730'!ID_9481256617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'0503730'!ID_9481256628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'0503730'!ID_9481256640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'0503730'!ID_9481256646</vt:lpstr>
      <vt:lpstr>'0503730'!ID_9481256647</vt:lpstr>
      <vt:lpstr>'0503730'!ID_9481256648</vt:lpstr>
      <vt:lpstr>'0503730'!ID_9481256649</vt:lpstr>
      <vt:lpstr>'0503730'!ID_9481256650</vt:lpstr>
      <vt:lpstr>'0503730'!ID_9481256651</vt:lpstr>
      <vt:lpstr>'0503730'!ID_9481256652</vt:lpstr>
      <vt:lpstr>'0503730'!ID_9481256653</vt:lpstr>
      <vt:lpstr>'0503730'!ID_9481256654</vt:lpstr>
      <vt:lpstr>'0503730'!ID_9481256655</vt:lpstr>
      <vt:lpstr>'0503730'!ID_9481256656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'0503730'!ID_9481256663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'0503730'!ID_9481256670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'0503730'!ID_9481256687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'0503730'!ID_9481256697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'0503730'!ID_9481256706</vt:lpstr>
      <vt:lpstr>'0503730'!ID_9481256707</vt:lpstr>
      <vt:lpstr>'0503730'!ID_9481256708</vt:lpstr>
      <vt:lpstr>'0503730'!ID_9481256709</vt:lpstr>
      <vt:lpstr>'0503730'!ID_9481256710</vt:lpstr>
      <vt:lpstr>'0503730'!ID_9481256711</vt:lpstr>
      <vt:lpstr>'0503730'!ID_9481256712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'0503730'!ID_9481256720</vt:lpstr>
      <vt:lpstr>'0503730'!ID_9481256721</vt:lpstr>
      <vt:lpstr>'0503730'!ID_9481256722</vt:lpstr>
      <vt:lpstr>'0503730'!ID_9481256723</vt:lpstr>
      <vt:lpstr>'0503730'!ID_9481256724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'0503730'!ID_9481256730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'0503730'!ID_9481256753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'0503730'!ID_9481256764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'0503730'!ID_9481256780</vt:lpstr>
      <vt:lpstr>'0503730'!ID_9481256781</vt:lpstr>
      <vt:lpstr>'0503730'!ID_9481256782</vt:lpstr>
      <vt:lpstr>'0503730'!ID_9481256783</vt:lpstr>
      <vt:lpstr>'0503730'!ID_9481256784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'0503730'!ID_9481256794</vt:lpstr>
      <vt:lpstr>'0503730'!ID_9481256795</vt:lpstr>
      <vt:lpstr>'0503730'!ID_9481256796</vt:lpstr>
      <vt:lpstr>'0503730'!ID_9481256797</vt:lpstr>
      <vt:lpstr>'0503730'!ID_9481256798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'0503730'!ID_9481256810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'0503730'!ID_9481256818</vt:lpstr>
      <vt:lpstr>'0503730'!ID_9481256819</vt:lpstr>
      <vt:lpstr>'0503730'!ID_9481256820</vt:lpstr>
      <vt:lpstr>'0503730'!ID_9481256821</vt:lpstr>
      <vt:lpstr>'0503730'!ID_9481256822</vt:lpstr>
      <vt:lpstr>'0503730'!ID_9481256823</vt:lpstr>
      <vt:lpstr>'0503730'!ID_9481256824</vt:lpstr>
      <vt:lpstr>'0503730'!ID_9481256825</vt:lpstr>
      <vt:lpstr>'0503730'!ID_9481256826</vt:lpstr>
      <vt:lpstr>'0503730'!ID_9481256827</vt:lpstr>
      <vt:lpstr>'0503730'!ID_9481256828</vt:lpstr>
      <vt:lpstr>'0503730'!ID_9481256829</vt:lpstr>
      <vt:lpstr>'0503730'!ID_9481256830</vt:lpstr>
      <vt:lpstr>'0503730'!ID_9481256831</vt:lpstr>
      <vt:lpstr>'0503730'!ID_9481256832</vt:lpstr>
      <vt:lpstr>'0503730'!ID_9481256833</vt:lpstr>
      <vt:lpstr>'0503730'!ID_9481256834</vt:lpstr>
      <vt:lpstr>'0503730'!ID_9481256835</vt:lpstr>
      <vt:lpstr>'0503730'!ID_9481256836</vt:lpstr>
      <vt:lpstr>'0503730'!ID_9481256837</vt:lpstr>
      <vt:lpstr>'0503730'!ID_9481256838</vt:lpstr>
      <vt:lpstr>'0503730'!ID_9481256839</vt:lpstr>
      <vt:lpstr>'0503730'!ID_9481256840</vt:lpstr>
      <vt:lpstr>'0503730'!ID_9481256841</vt:lpstr>
      <vt:lpstr>'0503730'!ID_9481256842</vt:lpstr>
      <vt:lpstr>'0503730'!ID_9481256843</vt:lpstr>
      <vt:lpstr>'0503730'!ID_9481256844</vt:lpstr>
      <vt:lpstr>'0503730'!ID_9481256845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'0503730'!ID_9481256851</vt:lpstr>
      <vt:lpstr>'0503730'!ID_9481256852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'0503730'!ID_9481256862</vt:lpstr>
      <vt:lpstr>'0503730'!ID_9481256863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'0503730'!ID_9481256869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'0503730'!ID_9481256880</vt:lpstr>
      <vt:lpstr>'0503730'!ID_9481256881</vt:lpstr>
      <vt:lpstr>'0503730'!ID_9481256882</vt:lpstr>
      <vt:lpstr>'0503730'!ID_9481256883</vt:lpstr>
      <vt:lpstr>'0503730'!ID_9481256884</vt:lpstr>
      <vt:lpstr>'0503730'!ID_9481256885</vt:lpstr>
      <vt:lpstr>'0503730'!ID_9481256886</vt:lpstr>
      <vt:lpstr>'0503730'!ID_9481256887</vt:lpstr>
      <vt:lpstr>'0503730'!ID_9481256888</vt:lpstr>
      <vt:lpstr>'0503730'!ID_9481256889</vt:lpstr>
      <vt:lpstr>'0503730'!ID_9481256890</vt:lpstr>
      <vt:lpstr>'0503730'!ID_9481256891</vt:lpstr>
      <vt:lpstr>'0503730'!ID_9481256892</vt:lpstr>
      <vt:lpstr>'0503730'!T_17830015345</vt:lpstr>
      <vt:lpstr>'0503730'!TR_17830015345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2021-04-19T12:16:57Z</cp:lastPrinted>
  <dcterms:created xsi:type="dcterms:W3CDTF">2021-03-19T07:38:42Z</dcterms:created>
  <dcterms:modified xsi:type="dcterms:W3CDTF">2021-04-19T12:17:00Z</dcterms:modified>
</cp:coreProperties>
</file>