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'0503723'!$H$294</definedName>
    <definedName name="ID_277869" localSheetId="0">'0503723'!$H$292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'0503723'!$A$269:$K$289</definedName>
    <definedName name="T_17829998533" localSheetId="0">'0503723'!$C$301:$H$310</definedName>
    <definedName name="TR_17829998523_1439717112" localSheetId="0">'0503723'!$A$269:$K$269</definedName>
    <definedName name="TR_17829998523_1439717113" localSheetId="0">'0503723'!$A$270:$K$270</definedName>
    <definedName name="TR_17829998523_1439717114" localSheetId="0">'0503723'!$A$271:$K$271</definedName>
    <definedName name="TR_17829998523_1439717115" localSheetId="0">'0503723'!$A$272:$K$272</definedName>
    <definedName name="TR_17829998523_1439717116" localSheetId="0">'0503723'!$A$273:$K$273</definedName>
    <definedName name="TR_17829998523_1439717117" localSheetId="0">'0503723'!$A$274:$K$274</definedName>
    <definedName name="TR_17829998523_1439717118" localSheetId="0">'0503723'!$A$275:$K$275</definedName>
    <definedName name="TR_17829998523_1439717119" localSheetId="0">'0503723'!$A$276:$K$276</definedName>
    <definedName name="TR_17829998523_1439717120" localSheetId="0">'0503723'!$A$277:$K$277</definedName>
    <definedName name="TR_17829998523_1439717121" localSheetId="0">'0503723'!$A$278:$K$278</definedName>
    <definedName name="TR_17829998523_1439717122" localSheetId="0">'0503723'!$A$279:$K$279</definedName>
    <definedName name="TR_17829998523_1439717123" localSheetId="0">'0503723'!$A$280:$K$280</definedName>
    <definedName name="TR_17829998523_1439717124" localSheetId="0">'0503723'!$A$281:$K$281</definedName>
    <definedName name="TR_17829998523_1439717125" localSheetId="0">'0503723'!$A$282:$K$282</definedName>
    <definedName name="TR_17829998523_1439717126" localSheetId="0">'0503723'!$A$283:$K$283</definedName>
    <definedName name="TR_17829998523_1439717127" localSheetId="0">'0503723'!$A$284:$K$284</definedName>
    <definedName name="TR_17829998523_1439717128" localSheetId="0">'0503723'!$A$285:$K$285</definedName>
    <definedName name="TR_17829998523_1439717129" localSheetId="0">'0503723'!$A$286:$K$286</definedName>
    <definedName name="TR_17829998523_1439717130" localSheetId="0">'0503723'!$A$287:$K$287</definedName>
    <definedName name="TR_17829998523_1439717131" localSheetId="0">'0503723'!$A$288:$K$288</definedName>
    <definedName name="TR_17829998523_1439717132" localSheetId="0">'0503723'!$A$289:$K$289</definedName>
    <definedName name="TR_17829998533" localSheetId="0">'0503723'!$C$301:$H$310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I229" s="1"/>
  <c r="H258"/>
  <c r="I248"/>
  <c r="H248"/>
  <c r="I244"/>
  <c r="H244"/>
  <c r="I240"/>
  <c r="H240"/>
  <c r="I236"/>
  <c r="H236"/>
  <c r="I232"/>
  <c r="H232"/>
  <c r="H230" s="1"/>
  <c r="I230"/>
  <c r="I218"/>
  <c r="H218"/>
  <c r="I202"/>
  <c r="H202"/>
  <c r="I197"/>
  <c r="I192" s="1"/>
  <c r="I190" s="1"/>
  <c r="H197"/>
  <c r="H192" s="1"/>
  <c r="H190" s="1"/>
  <c r="I181"/>
  <c r="H181"/>
  <c r="I167"/>
  <c r="H167"/>
  <c r="I159"/>
  <c r="H159"/>
  <c r="I156"/>
  <c r="H156"/>
  <c r="I148"/>
  <c r="H148"/>
  <c r="I144"/>
  <c r="H144"/>
  <c r="I127"/>
  <c r="H127"/>
  <c r="I116"/>
  <c r="H116"/>
  <c r="I110"/>
  <c r="H110"/>
  <c r="I108"/>
  <c r="I107" s="1"/>
  <c r="H108"/>
  <c r="H107" s="1"/>
  <c r="I98"/>
  <c r="H98"/>
  <c r="I89"/>
  <c r="H89"/>
  <c r="I85"/>
  <c r="H85"/>
  <c r="H69" s="1"/>
  <c r="I76"/>
  <c r="H76"/>
  <c r="I71"/>
  <c r="I69" s="1"/>
  <c r="H71"/>
  <c r="I61"/>
  <c r="H61"/>
  <c r="I54"/>
  <c r="H54"/>
  <c r="I47"/>
  <c r="H47"/>
  <c r="I40"/>
  <c r="H40"/>
  <c r="I29"/>
  <c r="I16" s="1"/>
  <c r="I15" s="1"/>
  <c r="H29"/>
  <c r="I18"/>
  <c r="H18"/>
  <c r="H16" s="1"/>
  <c r="H15" s="1"/>
  <c r="H229" l="1"/>
</calcChain>
</file>

<file path=xl/sharedStrings.xml><?xml version="1.0" encoding="utf-8"?>
<sst xmlns="http://schemas.openxmlformats.org/spreadsheetml/2006/main" count="814" uniqueCount="618">
  <si>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</si>
  <si>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</si>
  <si>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</si>
  <si>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</si>
  <si>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</si>
  <si>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</si>
  <si>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</si>
  <si>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</si>
  <si>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</si>
  <si>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</si>
  <si>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</si>
  <si>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</si>
  <si>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</si>
  <si>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</si>
  <si>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</si>
  <si>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</si>
  <si>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</si>
  <si>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</si>
  <si>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</si>
  <si>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</si>
  <si>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</si>
  <si>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Знаменская школа"</t>
  </si>
  <si>
    <t xml:space="preserve">по ОКПО </t>
  </si>
  <si>
    <t>22247250</t>
  </si>
  <si>
    <t>VRO</t>
  </si>
  <si>
    <t>ExecutorPhone</t>
  </si>
  <si>
    <t>Обособленное подразделение</t>
  </si>
  <si>
    <t>3128030491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</si>
  <si>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</si>
  <si>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</si>
  <si>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</si>
  <si>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</si>
  <si>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</si>
  <si>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</si>
  <si>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</si>
  <si>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</si>
  <si>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</si>
  <si>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</si>
  <si>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</si>
  <si>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</si>
  <si>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</si>
  <si>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14740000216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</si>
  <si>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</si>
  <si>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</si>
  <si>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</si>
  <si>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</si>
  <si>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</si>
  <si>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</si>
  <si>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</si>
  <si>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</si>
  <si>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</si>
  <si>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</si>
  <si>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</si>
  <si>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</si>
  <si>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</si>
  <si>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</si>
  <si>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</si>
  <si>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</si>
  <si>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</si>
  <si>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</si>
  <si>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</si>
  <si>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</si>
  <si>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</si>
  <si>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</si>
  <si>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</si>
  <si>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</si>
  <si>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</si>
  <si>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</si>
  <si>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</si>
  <si>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</si>
  <si>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</si>
  <si>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</si>
  <si>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</si>
  <si>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</si>
  <si>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</si>
  <si>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</si>
  <si>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</si>
  <si>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</si>
  <si>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</si>
  <si>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</si>
  <si>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</si>
  <si>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</si>
  <si>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</si>
  <si>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</si>
  <si>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</si>
  <si>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</si>
  <si>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</si>
  <si>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</si>
  <si>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</si>
  <si>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</si>
  <si>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</si>
  <si>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</si>
  <si>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</si>
  <si>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</si>
  <si>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</si>
  <si>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</si>
  <si>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</si>
  <si>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</si>
  <si>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</si>
  <si>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</si>
  <si>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</si>
  <si>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</si>
  <si>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</si>
  <si>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</si>
  <si>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</si>
  <si>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</si>
  <si>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</si>
  <si>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</si>
  <si>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</si>
  <si>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</si>
  <si>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</si>
  <si>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</si>
  <si>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</si>
  <si>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</si>
  <si>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</si>
  <si>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</si>
  <si>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</si>
  <si>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</si>
  <si>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</si>
  <si>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</si>
  <si>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</si>
  <si>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</si>
  <si>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</si>
  <si>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</si>
  <si>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</si>
  <si>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</si>
  <si>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</si>
  <si>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</si>
  <si>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</si>
  <si>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</si>
  <si>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</si>
  <si>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</si>
  <si>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</si>
  <si>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</si>
  <si>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</si>
  <si>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</si>
  <si>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</si>
  <si>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</si>
  <si>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</si>
  <si>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</si>
  <si>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</si>
  <si>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</si>
  <si>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</si>
  <si>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</si>
  <si>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</si>
  <si>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</si>
  <si>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</si>
  <si>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</si>
  <si>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</si>
  <si>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</si>
  <si>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</si>
  <si>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</si>
  <si>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</si>
  <si>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</si>
  <si>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</si>
  <si>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</si>
  <si>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</si>
  <si>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</si>
  <si>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</si>
  <si>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</si>
  <si>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</si>
  <si>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</si>
  <si>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</si>
  <si>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</si>
  <si>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</si>
  <si>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</si>
  <si>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</si>
  <si>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</si>
  <si>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</si>
  <si>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</si>
  <si>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</si>
  <si>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</si>
  <si>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</si>
  <si>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</si>
  <si>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</si>
  <si>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</si>
  <si>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</si>
  <si>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</si>
  <si>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</si>
  <si>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</si>
  <si>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</si>
  <si>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</si>
  <si>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</si>
  <si>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</si>
  <si>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</si>
  <si>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</si>
  <si>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</si>
  <si>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</si>
  <si>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</si>
  <si>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</si>
  <si>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</si>
  <si>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</si>
  <si>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</si>
  <si>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</si>
  <si>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</si>
  <si>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</si>
  <si>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</si>
  <si>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</si>
  <si>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</si>
  <si>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</si>
  <si>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</si>
  <si>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</si>
  <si>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</si>
  <si>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</si>
  <si>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</si>
  <si>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</si>
  <si>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</si>
  <si>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</si>
  <si>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</si>
  <si>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</si>
  <si>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</si>
  <si>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</si>
  <si>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</si>
  <si>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</si>
  <si>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</si>
  <si>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</si>
  <si>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</si>
  <si>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</si>
  <si>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</si>
  <si>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</si>
  <si>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</si>
  <si>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</si>
  <si>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</si>
  <si>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</si>
  <si>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</si>
  <si>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</si>
  <si>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</si>
  <si>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</si>
  <si>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</si>
  <si>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</si>
  <si>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</si>
  <si>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</si>
  <si>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</si>
  <si>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</si>
  <si>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</si>
  <si>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</si>
  <si>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</si>
  <si>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</si>
  <si>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</si>
  <si>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</si>
  <si>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</si>
  <si>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</si>
  <si>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</si>
  <si>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</si>
  <si>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</si>
  <si>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</si>
  <si>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</si>
  <si>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</si>
  <si>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</si>
  <si>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</si>
  <si>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</si>
  <si>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</si>
  <si>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</si>
  <si>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</si>
  <si>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</si>
  <si>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</si>
  <si>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</si>
  <si>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</si>
  <si>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</si>
  <si>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</si>
  <si>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</si>
  <si>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</si>
  <si>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</si>
  <si>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</si>
  <si>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</si>
  <si>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</si>
  <si>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</si>
  <si>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</si>
  <si>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</si>
  <si>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</si>
  <si>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</si>
  <si>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</si>
  <si>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</si>
  <si>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</si>
  <si>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</si>
  <si>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</si>
  <si>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</si>
  <si>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</si>
  <si>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</si>
  <si>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</si>
  <si>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</si>
  <si>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</si>
  <si>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</si>
  <si>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</si>
  <si>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</si>
  <si>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</si>
  <si>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</si>
  <si>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</si>
  <si>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</si>
  <si>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</si>
  <si>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</si>
  <si>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</si>
  <si>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</si>
  <si>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</si>
  <si>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</si>
  <si>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</si>
  <si>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</si>
  <si>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</si>
  <si>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</si>
  <si>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</si>
  <si>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</si>
  <si>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</si>
  <si>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</si>
  <si>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</si>
  <si>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</si>
  <si>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</si>
  <si>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</si>
  <si>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</si>
  <si>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</si>
  <si>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</si>
  <si>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</si>
  <si>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</si>
  <si>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</si>
  <si>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</si>
  <si>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</si>
  <si>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</si>
  <si>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</si>
  <si>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</si>
  <si>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</si>
  <si>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</si>
  <si>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</si>
  <si>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</si>
  <si>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</si>
  <si>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</si>
  <si>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</si>
  <si>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</si>
  <si>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</si>
  <si>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</si>
  <si>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</si>
  <si>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</si>
  <si>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</si>
  <si>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</si>
  <si>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</si>
  <si>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</si>
  <si>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</si>
  <si>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</si>
  <si>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</si>
  <si>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</si>
  <si>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</si>
  <si>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</si>
  <si>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</si>
  <si>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</si>
  <si>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</si>
  <si>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</si>
  <si>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</si>
  <si>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</si>
  <si>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</si>
  <si>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</si>
  <si>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</si>
  <si>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</si>
  <si>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</si>
  <si>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</si>
  <si>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</si>
  <si>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</si>
  <si>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</si>
  <si>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</si>
  <si>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</si>
  <si>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</si>
  <si>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</si>
  <si>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</si>
  <si>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</si>
  <si>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</si>
  <si>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</si>
  <si>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</si>
  <si>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</si>
  <si>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</si>
  <si>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</si>
  <si>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</si>
  <si>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</si>
  <si>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</si>
  <si>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</si>
  <si>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</si>
  <si>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</si>
  <si>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</si>
  <si>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</si>
  <si>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</si>
  <si>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</si>
  <si>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</si>
  <si>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</si>
  <si>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</si>
  <si>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</si>
  <si>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</si>
  <si>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</si>
  <si>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</si>
  <si>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</si>
  <si>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</si>
  <si>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</si>
  <si>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</si>
  <si>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</si>
  <si>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</si>
  <si>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</si>
  <si>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</si>
  <si>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</si>
  <si>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</si>
  <si>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</si>
  <si>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</si>
  <si>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</si>
  <si>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</si>
  <si>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</si>
  <si>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</si>
  <si>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</si>
  <si>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</si>
  <si>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</si>
  <si>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</si>
  <si>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</si>
  <si>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</si>
  <si>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</si>
  <si>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</si>
  <si>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</si>
  <si>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</si>
  <si>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</si>
  <si>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</si>
  <si>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</si>
  <si>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</si>
  <si>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</si>
  <si>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</si>
  <si>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</si>
  <si>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</si>
  <si>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</si>
  <si>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</si>
  <si>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</si>
  <si>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</si>
  <si>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</si>
  <si>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</si>
  <si>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</si>
  <si>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</si>
  <si>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</si>
  <si>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</si>
  <si>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</si>
  <si>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</si>
  <si>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</si>
  <si>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</si>
  <si>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</si>
  <si>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</si>
  <si>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</si>
  <si>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</si>
  <si>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</si>
  <si>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</si>
  <si>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</si>
  <si>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</si>
  <si>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</si>
  <si>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</si>
  <si>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</si>
  <si>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</si>
  <si>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</si>
  <si>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</si>
  <si>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</si>
  <si>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</si>
  <si>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</si>
  <si>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</si>
  <si>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</si>
  <si>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</si>
  <si>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</si>
  <si>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</si>
  <si>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</si>
  <si>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</si>
  <si>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</si>
  <si>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</si>
  <si>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</si>
  <si>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</si>
  <si>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</si>
  <si>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</si>
  <si>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</si>
  <si>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</si>
  <si>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</si>
  <si>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</si>
  <si>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</si>
  <si>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</si>
  <si>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</si>
  <si>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</si>
  <si>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</si>
  <si>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</si>
  <si>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</si>
  <si>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</si>
  <si>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</si>
  <si>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</si>
  <si>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</si>
  <si>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</si>
  <si>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</si>
  <si>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</si>
  <si>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</si>
  <si>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</si>
  <si>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</si>
  <si>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</si>
  <si>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</si>
  <si>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</si>
  <si>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</si>
  <si>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</si>
  <si>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</si>
  <si>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</si>
  <si>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</si>
  <si>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</si>
  <si>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</si>
  <si>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</si>
  <si>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</si>
  <si>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</si>
  <si>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</si>
  <si>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</si>
  <si>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</si>
  <si>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</si>
  <si>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</si>
  <si>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</si>
  <si>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</si>
  <si>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</si>
  <si>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</si>
  <si>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</si>
  <si>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</si>
  <si>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</si>
  <si>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</si>
  <si>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</si>
  <si>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</si>
  <si>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</si>
  <si>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</si>
  <si>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</si>
  <si>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</si>
  <si>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</si>
  <si>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</si>
  <si>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</si>
  <si>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</si>
  <si>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</si>
  <si>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</si>
  <si>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</si>
  <si>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</si>
  <si>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</si>
  <si>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</si>
  <si>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</si>
  <si>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</si>
  <si>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</si>
  <si>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</si>
  <si>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</si>
  <si>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</si>
  <si>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</si>
  <si>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</si>
  <si>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</si>
  <si>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</si>
  <si>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</si>
  <si>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</si>
  <si>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</si>
  <si>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</si>
  <si>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</si>
  <si>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</si>
  <si>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</si>
  <si>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</si>
  <si>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</si>
  <si>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</si>
  <si>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</si>
  <si>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</si>
  <si>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</si>
  <si>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</si>
  <si>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</si>
  <si>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</si>
  <si>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</si>
  <si>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</si>
  <si>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</si>
  <si>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</si>
  <si>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</si>
  <si>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</si>
  <si>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</si>
  <si>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</si>
  <si>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</si>
  <si>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</si>
  <si>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</si>
  <si>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</si>
  <si>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</si>
  <si>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</si>
  <si>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</si>
  <si>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</si>
  <si>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</si>
  <si>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</si>
  <si>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</si>
  <si>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</si>
  <si>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</si>
  <si>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</si>
  <si>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</si>
  <si>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</si>
  <si>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</si>
  <si>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</si>
  <si>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</si>
  <si>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</si>
  <si>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</si>
  <si>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</si>
  <si>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</si>
  <si>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</si>
  <si>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</si>
  <si>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Прочие несоциальные выплаты персоналу в натуральной форме</t>
  </si>
  <si>
    <t>112</t>
  </si>
  <si>
    <t>1003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</si>
  <si>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</si>
  <si>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</si>
  <si>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</si>
  <si>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</si>
  <si>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</si>
  <si>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</si>
  <si>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</si>
  <si>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852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</si>
  <si>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</si>
  <si>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</si>
  <si>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</si>
  <si>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</si>
  <si>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</si>
  <si>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</si>
  <si>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</si>
  <si>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Крамаренко Н.П.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</si>
  <si>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</si>
  <si>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</si>
  <si>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</si>
  <si>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</si>
  <si>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</si>
  <si>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</si>
  <si>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</si>
  <si>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</si>
  <si>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</si>
  <si>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</si>
  <si>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</si>
  <si>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</si>
  <si>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</si>
  <si>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29 января 2021г.</t>
  </si>
  <si>
    <t>Косинова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</si>
</sst>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9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298</xdr:row>
      <xdr:rowOff>47625</xdr:rowOff>
    </xdr:from>
    <xdr:to>
      <xdr:col>4</xdr:col>
      <xdr:colOff>819150</xdr:colOff>
      <xdr:row>298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60177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1"/>
  <sheetViews>
    <sheetView tabSelected="1" topLeftCell="A282" zoomScaleNormal="100" workbookViewId="0">
      <selection activeCell="C295" sqref="C295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8373577.0599999996</v>
      </c>
      <c r="I15" s="27">
        <f>I16+I69+I98</f>
        <v>6112337.7000000002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8373577.0599999996</v>
      </c>
      <c r="I16" s="31">
        <f>I18+I29+I40+I47+I54+I61</f>
        <v>6112337.7000000002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8373577.0599999996</v>
      </c>
      <c r="I29" s="39">
        <f>I31+I32+I36+I37+I38+I39</f>
        <v>6112337.7000000002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>
        <v>8373577.0599999996</v>
      </c>
      <c r="I31" s="45">
        <v>6112337.7000000002</v>
      </c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7" t="s">
        <v>57</v>
      </c>
      <c r="B34" s="177"/>
      <c r="C34" s="177"/>
      <c r="D34" s="177"/>
      <c r="E34" s="178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7">
        <v>1</v>
      </c>
      <c r="B35" s="177"/>
      <c r="C35" s="177"/>
      <c r="D35" s="177"/>
      <c r="E35" s="178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7" t="s">
        <v>57</v>
      </c>
      <c r="B66" s="177"/>
      <c r="C66" s="177"/>
      <c r="D66" s="177"/>
      <c r="E66" s="178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7">
        <v>1</v>
      </c>
      <c r="B67" s="177"/>
      <c r="C67" s="177"/>
      <c r="D67" s="177"/>
      <c r="E67" s="178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/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/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7" t="s">
        <v>57</v>
      </c>
      <c r="B105" s="177"/>
      <c r="C105" s="177"/>
      <c r="D105" s="177"/>
      <c r="E105" s="178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7">
        <v>1</v>
      </c>
      <c r="B106" s="177"/>
      <c r="C106" s="177"/>
      <c r="D106" s="177"/>
      <c r="E106" s="178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8376741.5999999996</v>
      </c>
      <c r="I107" s="27">
        <f>I108+I190+I218</f>
        <v>6109173.1600000011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8308138</v>
      </c>
      <c r="I108" s="31">
        <f>I110+I116+I126+I127+I144+I148+I156+I159+I167+I181</f>
        <v>6038845.6300000008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7083740.1499999994</v>
      </c>
      <c r="I110" s="76">
        <f>SUM(I112:I115)</f>
        <v>4940076.3100000005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>
        <v>5207909.0199999996</v>
      </c>
      <c r="I112" s="90">
        <v>3794811.43</v>
      </c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/>
      <c r="I113" s="77"/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>
        <v>1569361.38</v>
      </c>
      <c r="I114" s="77">
        <v>1145264.8799999999</v>
      </c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>
        <v>306469.75</v>
      </c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768892.9</v>
      </c>
      <c r="I116" s="39">
        <f>SUM(I118:I125)</f>
        <v>692195.07000000007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>
        <v>6687.69</v>
      </c>
      <c r="I118" s="90">
        <v>6639.19</v>
      </c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/>
      <c r="I119" s="77"/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>
        <v>603889.78</v>
      </c>
      <c r="I120" s="77">
        <v>559900.93000000005</v>
      </c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>
        <v>44465.53</v>
      </c>
      <c r="I122" s="77">
        <v>38633.39</v>
      </c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>
        <v>113849.9</v>
      </c>
      <c r="I123" s="77">
        <v>86213</v>
      </c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>
        <v>0</v>
      </c>
      <c r="I124" s="79">
        <v>808.56</v>
      </c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7" t="s">
        <v>57</v>
      </c>
      <c r="B138" s="177"/>
      <c r="C138" s="177"/>
      <c r="D138" s="177"/>
      <c r="E138" s="178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7">
        <v>1</v>
      </c>
      <c r="B139" s="177"/>
      <c r="C139" s="177"/>
      <c r="D139" s="177"/>
      <c r="E139" s="178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6846.45</v>
      </c>
      <c r="I148" s="39">
        <f>SUM(I150:I155)</f>
        <v>3802.22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>
        <v>6846.45</v>
      </c>
      <c r="I154" s="79">
        <v>3802.22</v>
      </c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168096</v>
      </c>
      <c r="I167" s="39">
        <f>I172+I173+I174+I175+I176+I177+I178+I179+I180</f>
        <v>173046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7" t="s">
        <v>57</v>
      </c>
      <c r="B169" s="177"/>
      <c r="C169" s="177"/>
      <c r="D169" s="177"/>
      <c r="E169" s="178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7">
        <v>1</v>
      </c>
      <c r="B170" s="177"/>
      <c r="C170" s="177"/>
      <c r="D170" s="177"/>
      <c r="E170" s="178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>
        <v>168096</v>
      </c>
      <c r="I172" s="78">
        <v>173046</v>
      </c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/>
      <c r="I173" s="78"/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280562.5</v>
      </c>
      <c r="I181" s="39">
        <f>SUM(I183:I189)</f>
        <v>229726.03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>
        <v>386.4</v>
      </c>
      <c r="I183" s="78">
        <v>299</v>
      </c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>
        <v>247899.45</v>
      </c>
      <c r="I184" s="78">
        <v>226301.83</v>
      </c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>
        <v>5412.6</v>
      </c>
      <c r="I186" s="78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>
        <v>25434.05</v>
      </c>
      <c r="I188" s="78">
        <v>2559.1999999999998</v>
      </c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>
        <v>1430</v>
      </c>
      <c r="I189" s="78">
        <v>566</v>
      </c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68603.600000000006</v>
      </c>
      <c r="I190" s="31">
        <f>I192+I202</f>
        <v>70327.53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68603.600000000006</v>
      </c>
      <c r="I192" s="76">
        <f>I194+I195+I196+I197+I201</f>
        <v>70327.53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>
        <v>68603.600000000006</v>
      </c>
      <c r="I194" s="90">
        <v>41547.53</v>
      </c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>
        <v>0</v>
      </c>
      <c r="I201" s="78">
        <v>28780</v>
      </c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7" t="s">
        <v>57</v>
      </c>
      <c r="B212" s="177"/>
      <c r="C212" s="177"/>
      <c r="D212" s="177"/>
      <c r="E212" s="178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7">
        <v>1</v>
      </c>
      <c r="B213" s="177"/>
      <c r="C213" s="177"/>
      <c r="D213" s="177"/>
      <c r="E213" s="178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7" t="s">
        <v>57</v>
      </c>
      <c r="B227" s="177"/>
      <c r="C227" s="177"/>
      <c r="D227" s="177"/>
      <c r="E227" s="178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7">
        <v>1</v>
      </c>
      <c r="B228" s="177"/>
      <c r="C228" s="177"/>
      <c r="D228" s="177"/>
      <c r="E228" s="178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3164.5400000009686</v>
      </c>
      <c r="I229" s="111">
        <f>I258-I230-I248</f>
        <v>-3164.5400000000373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7" t="s">
        <v>57</v>
      </c>
      <c r="B253" s="177"/>
      <c r="C253" s="177"/>
      <c r="D253" s="177"/>
      <c r="E253" s="178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7">
        <v>1</v>
      </c>
      <c r="B254" s="177"/>
      <c r="C254" s="177"/>
      <c r="D254" s="177"/>
      <c r="E254" s="178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3164.5400000009686</v>
      </c>
      <c r="I258" s="114">
        <f>I260+I261+I262</f>
        <v>-3164.5400000000373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-8413748.9199999999</v>
      </c>
      <c r="I260" s="71">
        <v>-6112809.2999999998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8416913.4600000009</v>
      </c>
      <c r="I261" s="77">
        <v>6109644.7599999998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5" t="s">
        <v>58</v>
      </c>
      <c r="D265" s="175" t="s">
        <v>59</v>
      </c>
      <c r="E265" s="175" t="s">
        <v>574</v>
      </c>
      <c r="F265" s="190" t="s">
        <v>575</v>
      </c>
      <c r="G265" s="191"/>
      <c r="H265" s="192"/>
      <c r="I265" s="175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6"/>
      <c r="J266" s="127"/>
      <c r="K266" s="127"/>
    </row>
    <row r="267" spans="1:17" ht="15.75" thickBot="1">
      <c r="A267" s="177">
        <v>1</v>
      </c>
      <c r="B267" s="178"/>
      <c r="C267" s="87">
        <v>2</v>
      </c>
      <c r="D267" s="87">
        <v>3</v>
      </c>
      <c r="E267" s="87">
        <v>4</v>
      </c>
      <c r="F267" s="179">
        <v>5</v>
      </c>
      <c r="G267" s="180"/>
      <c r="H267" s="128">
        <v>6</v>
      </c>
      <c r="I267" s="87">
        <v>7</v>
      </c>
      <c r="J267" s="127"/>
      <c r="K267" s="127"/>
    </row>
    <row r="268" spans="1:17" ht="23.25" customHeight="1">
      <c r="A268" s="181" t="s">
        <v>577</v>
      </c>
      <c r="B268" s="182"/>
      <c r="C268" s="62" t="s">
        <v>578</v>
      </c>
      <c r="D268" s="95" t="s">
        <v>579</v>
      </c>
      <c r="E268" s="95" t="s">
        <v>579</v>
      </c>
      <c r="F268" s="183" t="s">
        <v>579</v>
      </c>
      <c r="G268" s="183"/>
      <c r="H268" s="95" t="s">
        <v>579</v>
      </c>
      <c r="I268" s="129">
        <f>SUM(I269:I290)</f>
        <v>8376741.6000000006</v>
      </c>
      <c r="J268" s="127"/>
      <c r="K268" s="127"/>
    </row>
    <row r="269" spans="1:17" ht="15" customHeight="1">
      <c r="A269" s="169" t="s">
        <v>580</v>
      </c>
      <c r="B269" s="170"/>
      <c r="C269" s="130" t="s">
        <v>578</v>
      </c>
      <c r="D269" s="131" t="s">
        <v>278</v>
      </c>
      <c r="E269" s="131" t="s">
        <v>581</v>
      </c>
      <c r="F269" s="171" t="s">
        <v>143</v>
      </c>
      <c r="G269" s="171"/>
      <c r="H269" s="132"/>
      <c r="I269" s="133">
        <v>5207909.0199999996</v>
      </c>
      <c r="J269" s="127"/>
      <c r="K269" s="127"/>
    </row>
    <row r="270" spans="1:17" ht="23.25" customHeight="1">
      <c r="A270" s="169" t="s">
        <v>582</v>
      </c>
      <c r="B270" s="170"/>
      <c r="C270" s="130" t="s">
        <v>578</v>
      </c>
      <c r="D270" s="131" t="s">
        <v>284</v>
      </c>
      <c r="E270" s="131" t="s">
        <v>583</v>
      </c>
      <c r="F270" s="171" t="s">
        <v>143</v>
      </c>
      <c r="G270" s="171"/>
      <c r="H270" s="132"/>
      <c r="I270" s="133">
        <v>1569361.38</v>
      </c>
      <c r="J270" s="127"/>
      <c r="K270" s="127"/>
    </row>
    <row r="271" spans="1:17" ht="23.25" customHeight="1">
      <c r="A271" s="169" t="s">
        <v>584</v>
      </c>
      <c r="B271" s="170"/>
      <c r="C271" s="130" t="s">
        <v>578</v>
      </c>
      <c r="D271" s="131" t="s">
        <v>287</v>
      </c>
      <c r="E271" s="131" t="s">
        <v>585</v>
      </c>
      <c r="F271" s="171" t="s">
        <v>586</v>
      </c>
      <c r="G271" s="171"/>
      <c r="H271" s="132"/>
      <c r="I271" s="133">
        <v>306469.75</v>
      </c>
      <c r="J271" s="127"/>
      <c r="K271" s="127"/>
    </row>
    <row r="272" spans="1:17" ht="15" customHeight="1">
      <c r="A272" s="169" t="s">
        <v>587</v>
      </c>
      <c r="B272" s="170"/>
      <c r="C272" s="130" t="s">
        <v>578</v>
      </c>
      <c r="D272" s="131" t="s">
        <v>293</v>
      </c>
      <c r="E272" s="131" t="s">
        <v>333</v>
      </c>
      <c r="F272" s="171" t="s">
        <v>143</v>
      </c>
      <c r="G272" s="171"/>
      <c r="H272" s="132"/>
      <c r="I272" s="133">
        <v>6687.69</v>
      </c>
      <c r="J272" s="127"/>
      <c r="K272" s="127"/>
    </row>
    <row r="273" spans="1:11" ht="15" customHeight="1">
      <c r="A273" s="169" t="s">
        <v>588</v>
      </c>
      <c r="B273" s="170"/>
      <c r="C273" s="130" t="s">
        <v>578</v>
      </c>
      <c r="D273" s="131" t="s">
        <v>299</v>
      </c>
      <c r="E273" s="131" t="s">
        <v>333</v>
      </c>
      <c r="F273" s="171" t="s">
        <v>143</v>
      </c>
      <c r="G273" s="171"/>
      <c r="H273" s="132"/>
      <c r="I273" s="133">
        <v>603889.78</v>
      </c>
      <c r="J273" s="127"/>
      <c r="K273" s="127"/>
    </row>
    <row r="274" spans="1:11" ht="23.25" customHeight="1">
      <c r="A274" s="169" t="s">
        <v>589</v>
      </c>
      <c r="B274" s="170"/>
      <c r="C274" s="130" t="s">
        <v>578</v>
      </c>
      <c r="D274" s="131" t="s">
        <v>305</v>
      </c>
      <c r="E274" s="131" t="s">
        <v>333</v>
      </c>
      <c r="F274" s="171" t="s">
        <v>143</v>
      </c>
      <c r="G274" s="171"/>
      <c r="H274" s="132"/>
      <c r="I274" s="133">
        <v>44465.53</v>
      </c>
      <c r="J274" s="127"/>
      <c r="K274" s="127"/>
    </row>
    <row r="275" spans="1:11" ht="15" customHeight="1">
      <c r="A275" s="169" t="s">
        <v>590</v>
      </c>
      <c r="B275" s="170"/>
      <c r="C275" s="130" t="s">
        <v>578</v>
      </c>
      <c r="D275" s="131" t="s">
        <v>308</v>
      </c>
      <c r="E275" s="131" t="s">
        <v>585</v>
      </c>
      <c r="F275" s="171" t="s">
        <v>143</v>
      </c>
      <c r="G275" s="171"/>
      <c r="H275" s="132"/>
      <c r="I275" s="133">
        <v>5400</v>
      </c>
      <c r="J275" s="127"/>
      <c r="K275" s="127"/>
    </row>
    <row r="276" spans="1:11" ht="15" customHeight="1">
      <c r="A276" s="169" t="s">
        <v>590</v>
      </c>
      <c r="B276" s="170"/>
      <c r="C276" s="130" t="s">
        <v>578</v>
      </c>
      <c r="D276" s="131" t="s">
        <v>308</v>
      </c>
      <c r="E276" s="131" t="s">
        <v>333</v>
      </c>
      <c r="F276" s="171" t="s">
        <v>143</v>
      </c>
      <c r="G276" s="171"/>
      <c r="H276" s="132"/>
      <c r="I276" s="133">
        <v>108449.9</v>
      </c>
      <c r="J276" s="127"/>
      <c r="K276" s="127"/>
    </row>
    <row r="277" spans="1:11" ht="23.25" customHeight="1">
      <c r="A277" s="169" t="s">
        <v>591</v>
      </c>
      <c r="B277" s="170"/>
      <c r="C277" s="130" t="s">
        <v>578</v>
      </c>
      <c r="D277" s="131" t="s">
        <v>382</v>
      </c>
      <c r="E277" s="131" t="s">
        <v>581</v>
      </c>
      <c r="F277" s="171" t="s">
        <v>143</v>
      </c>
      <c r="G277" s="171"/>
      <c r="H277" s="132"/>
      <c r="I277" s="133">
        <v>6846.45</v>
      </c>
      <c r="J277" s="127"/>
      <c r="K277" s="127"/>
    </row>
    <row r="278" spans="1:11" ht="15" customHeight="1">
      <c r="A278" s="169" t="s">
        <v>592</v>
      </c>
      <c r="B278" s="170"/>
      <c r="C278" s="130" t="s">
        <v>578</v>
      </c>
      <c r="D278" s="131" t="s">
        <v>419</v>
      </c>
      <c r="E278" s="131" t="s">
        <v>593</v>
      </c>
      <c r="F278" s="171" t="s">
        <v>143</v>
      </c>
      <c r="G278" s="171"/>
      <c r="H278" s="132"/>
      <c r="I278" s="133">
        <v>167651</v>
      </c>
      <c r="J278" s="127"/>
      <c r="K278" s="127"/>
    </row>
    <row r="279" spans="1:11" ht="15" customHeight="1">
      <c r="A279" s="169" t="s">
        <v>592</v>
      </c>
      <c r="B279" s="170"/>
      <c r="C279" s="130" t="s">
        <v>578</v>
      </c>
      <c r="D279" s="131" t="s">
        <v>419</v>
      </c>
      <c r="E279" s="131" t="s">
        <v>594</v>
      </c>
      <c r="F279" s="171" t="s">
        <v>143</v>
      </c>
      <c r="G279" s="171"/>
      <c r="H279" s="132"/>
      <c r="I279" s="133">
        <v>445</v>
      </c>
      <c r="J279" s="127"/>
      <c r="K279" s="127"/>
    </row>
    <row r="280" spans="1:11" ht="23.25" customHeight="1">
      <c r="A280" s="169" t="s">
        <v>595</v>
      </c>
      <c r="B280" s="170"/>
      <c r="C280" s="130" t="s">
        <v>578</v>
      </c>
      <c r="D280" s="131" t="s">
        <v>468</v>
      </c>
      <c r="E280" s="131" t="s">
        <v>333</v>
      </c>
      <c r="F280" s="171" t="s">
        <v>152</v>
      </c>
      <c r="G280" s="171"/>
      <c r="H280" s="132"/>
      <c r="I280" s="133">
        <v>5822</v>
      </c>
      <c r="J280" s="127"/>
      <c r="K280" s="127"/>
    </row>
    <row r="281" spans="1:11" ht="23.25" customHeight="1">
      <c r="A281" s="169" t="s">
        <v>595</v>
      </c>
      <c r="B281" s="170"/>
      <c r="C281" s="130" t="s">
        <v>578</v>
      </c>
      <c r="D281" s="131" t="s">
        <v>468</v>
      </c>
      <c r="E281" s="131" t="s">
        <v>333</v>
      </c>
      <c r="F281" s="171" t="s">
        <v>143</v>
      </c>
      <c r="G281" s="171"/>
      <c r="H281" s="132"/>
      <c r="I281" s="133">
        <v>62781.599999999999</v>
      </c>
      <c r="J281" s="127"/>
      <c r="K281" s="127"/>
    </row>
    <row r="282" spans="1:11" ht="34.5" customHeight="1">
      <c r="A282" s="169" t="s">
        <v>596</v>
      </c>
      <c r="B282" s="170"/>
      <c r="C282" s="130" t="s">
        <v>578</v>
      </c>
      <c r="D282" s="131" t="s">
        <v>448</v>
      </c>
      <c r="E282" s="131" t="s">
        <v>333</v>
      </c>
      <c r="F282" s="171" t="s">
        <v>143</v>
      </c>
      <c r="G282" s="171"/>
      <c r="H282" s="132"/>
      <c r="I282" s="133">
        <v>386.4</v>
      </c>
      <c r="J282" s="127"/>
      <c r="K282" s="127"/>
    </row>
    <row r="283" spans="1:11" ht="23.25" customHeight="1">
      <c r="A283" s="169" t="s">
        <v>597</v>
      </c>
      <c r="B283" s="170"/>
      <c r="C283" s="130" t="s">
        <v>578</v>
      </c>
      <c r="D283" s="131" t="s">
        <v>450</v>
      </c>
      <c r="E283" s="131" t="s">
        <v>333</v>
      </c>
      <c r="F283" s="171" t="s">
        <v>152</v>
      </c>
      <c r="G283" s="171"/>
      <c r="H283" s="132"/>
      <c r="I283" s="133">
        <v>22726.01</v>
      </c>
      <c r="J283" s="127"/>
      <c r="K283" s="127"/>
    </row>
    <row r="284" spans="1:11" ht="23.25" customHeight="1">
      <c r="A284" s="169" t="s">
        <v>597</v>
      </c>
      <c r="B284" s="170"/>
      <c r="C284" s="130" t="s">
        <v>578</v>
      </c>
      <c r="D284" s="131" t="s">
        <v>450</v>
      </c>
      <c r="E284" s="131" t="s">
        <v>333</v>
      </c>
      <c r="F284" s="171" t="s">
        <v>143</v>
      </c>
      <c r="G284" s="171"/>
      <c r="H284" s="132"/>
      <c r="I284" s="133">
        <v>103770.71</v>
      </c>
      <c r="J284" s="127"/>
      <c r="K284" s="127"/>
    </row>
    <row r="285" spans="1:11" ht="23.25" customHeight="1">
      <c r="A285" s="169" t="s">
        <v>597</v>
      </c>
      <c r="B285" s="170"/>
      <c r="C285" s="130" t="s">
        <v>578</v>
      </c>
      <c r="D285" s="131" t="s">
        <v>450</v>
      </c>
      <c r="E285" s="131" t="s">
        <v>333</v>
      </c>
      <c r="F285" s="171" t="s">
        <v>586</v>
      </c>
      <c r="G285" s="171"/>
      <c r="H285" s="132"/>
      <c r="I285" s="133">
        <v>121402.73</v>
      </c>
      <c r="J285" s="127"/>
      <c r="K285" s="127"/>
    </row>
    <row r="286" spans="1:11" ht="23.25" customHeight="1">
      <c r="A286" s="169" t="s">
        <v>598</v>
      </c>
      <c r="B286" s="170"/>
      <c r="C286" s="130" t="s">
        <v>578</v>
      </c>
      <c r="D286" s="131" t="s">
        <v>454</v>
      </c>
      <c r="E286" s="131" t="s">
        <v>333</v>
      </c>
      <c r="F286" s="171" t="s">
        <v>143</v>
      </c>
      <c r="G286" s="171"/>
      <c r="H286" s="132"/>
      <c r="I286" s="133">
        <v>5412.6</v>
      </c>
      <c r="J286" s="127"/>
      <c r="K286" s="127"/>
    </row>
    <row r="287" spans="1:11" ht="23.25" customHeight="1">
      <c r="A287" s="169" t="s">
        <v>599</v>
      </c>
      <c r="B287" s="170"/>
      <c r="C287" s="130" t="s">
        <v>578</v>
      </c>
      <c r="D287" s="131" t="s">
        <v>459</v>
      </c>
      <c r="E287" s="131" t="s">
        <v>333</v>
      </c>
      <c r="F287" s="171" t="s">
        <v>143</v>
      </c>
      <c r="G287" s="171"/>
      <c r="H287" s="132"/>
      <c r="I287" s="133">
        <v>20041.05</v>
      </c>
      <c r="J287" s="127"/>
      <c r="K287" s="127"/>
    </row>
    <row r="288" spans="1:11" ht="23.25" customHeight="1">
      <c r="A288" s="169" t="s">
        <v>599</v>
      </c>
      <c r="B288" s="170"/>
      <c r="C288" s="130" t="s">
        <v>578</v>
      </c>
      <c r="D288" s="131" t="s">
        <v>459</v>
      </c>
      <c r="E288" s="131" t="s">
        <v>333</v>
      </c>
      <c r="F288" s="171" t="s">
        <v>152</v>
      </c>
      <c r="G288" s="171"/>
      <c r="H288" s="132"/>
      <c r="I288" s="133">
        <v>5393</v>
      </c>
      <c r="J288" s="127"/>
      <c r="K288" s="127"/>
    </row>
    <row r="289" spans="1:11" ht="34.5" customHeight="1">
      <c r="A289" s="169" t="s">
        <v>600</v>
      </c>
      <c r="B289" s="170"/>
      <c r="C289" s="130" t="s">
        <v>578</v>
      </c>
      <c r="D289" s="131" t="s">
        <v>462</v>
      </c>
      <c r="E289" s="131" t="s">
        <v>333</v>
      </c>
      <c r="F289" s="171" t="s">
        <v>143</v>
      </c>
      <c r="G289" s="171"/>
      <c r="H289" s="132"/>
      <c r="I289" s="133">
        <v>1430</v>
      </c>
      <c r="J289" s="127"/>
      <c r="K289" s="127"/>
    </row>
    <row r="290" spans="1:11" ht="0.75" customHeight="1" thickBot="1">
      <c r="A290" s="172"/>
      <c r="B290" s="173"/>
      <c r="C290" s="134"/>
      <c r="D290" s="135"/>
      <c r="E290" s="135"/>
      <c r="F290" s="174"/>
      <c r="G290" s="174"/>
      <c r="H290" s="136"/>
      <c r="I290" s="137"/>
      <c r="J290" s="18"/>
      <c r="K290" s="18"/>
    </row>
    <row r="291" spans="1:11">
      <c r="A291" s="138"/>
      <c r="B291" s="138"/>
      <c r="C291" s="138"/>
      <c r="D291" s="138"/>
      <c r="E291" s="10"/>
      <c r="F291" s="10"/>
      <c r="G291" s="10"/>
      <c r="H291" s="138"/>
      <c r="I291" s="138"/>
      <c r="J291" s="139"/>
      <c r="K291" s="18"/>
    </row>
    <row r="292" spans="1:11" ht="15" customHeight="1">
      <c r="A292" s="160" t="s">
        <v>601</v>
      </c>
      <c r="B292" s="160"/>
      <c r="C292" s="140"/>
      <c r="F292" s="167"/>
      <c r="G292" s="167"/>
      <c r="H292" s="168" t="s">
        <v>602</v>
      </c>
      <c r="I292" s="168"/>
      <c r="J292" s="139"/>
      <c r="K292" s="18"/>
    </row>
    <row r="293" spans="1:11">
      <c r="A293" s="140"/>
      <c r="B293" s="140"/>
      <c r="C293" s="140"/>
      <c r="D293" s="158" t="s">
        <v>603</v>
      </c>
      <c r="E293" s="158"/>
      <c r="F293" s="10"/>
      <c r="G293" s="10"/>
      <c r="H293" s="159" t="s">
        <v>604</v>
      </c>
      <c r="I293" s="159"/>
      <c r="J293" s="139"/>
      <c r="K293" s="18"/>
    </row>
    <row r="294" spans="1:11" ht="24.75" customHeight="1">
      <c r="A294" s="160" t="s">
        <v>605</v>
      </c>
      <c r="B294" s="160"/>
      <c r="C294" s="160"/>
      <c r="F294" s="167"/>
      <c r="G294" s="167"/>
      <c r="H294" s="168" t="s">
        <v>617</v>
      </c>
      <c r="I294" s="168"/>
      <c r="J294" s="139"/>
      <c r="K294" s="18"/>
    </row>
    <row r="295" spans="1:11">
      <c r="A295" s="140"/>
      <c r="B295" s="140"/>
      <c r="C295" s="140"/>
      <c r="D295" s="158" t="s">
        <v>603</v>
      </c>
      <c r="E295" s="158"/>
      <c r="F295" s="10"/>
      <c r="G295" s="10"/>
      <c r="H295" s="159" t="s">
        <v>604</v>
      </c>
      <c r="I295" s="159"/>
      <c r="J295" s="139"/>
      <c r="K295" s="18"/>
    </row>
    <row r="296" spans="1:11" ht="23.25" customHeight="1">
      <c r="A296" s="160" t="s">
        <v>616</v>
      </c>
      <c r="B296" s="160"/>
      <c r="C296" s="160"/>
      <c r="D296" s="141"/>
      <c r="E296" s="141"/>
      <c r="F296" s="141"/>
      <c r="G296" s="141"/>
      <c r="H296" s="138"/>
      <c r="I296" s="138"/>
      <c r="J296" s="139"/>
      <c r="K296" s="18"/>
    </row>
    <row r="297" spans="1:11" ht="15.75" customHeight="1">
      <c r="A297" s="141"/>
      <c r="B297" s="141"/>
      <c r="C297" s="141"/>
      <c r="D297" s="141"/>
      <c r="E297" s="141"/>
      <c r="F297" s="141"/>
      <c r="G297" s="141"/>
      <c r="H297" s="138"/>
      <c r="I297" s="138"/>
      <c r="J297" s="139"/>
      <c r="K297" s="18"/>
    </row>
    <row r="298" spans="1:11" hidden="1">
      <c r="D298" s="10"/>
      <c r="E298" s="10"/>
      <c r="F298" s="10"/>
      <c r="G298" s="10"/>
      <c r="H298" s="10"/>
      <c r="I298" s="10"/>
      <c r="J298" s="18"/>
    </row>
    <row r="299" spans="1:11" ht="48" hidden="1" customHeight="1" thickTop="1" thickBot="1">
      <c r="A299" s="18"/>
      <c r="B299" s="18"/>
      <c r="C299" s="161"/>
      <c r="D299" s="162"/>
      <c r="E299" s="162"/>
      <c r="F299" s="163" t="s">
        <v>606</v>
      </c>
      <c r="G299" s="163"/>
      <c r="H299" s="164"/>
      <c r="I299" s="18"/>
      <c r="J299" s="18"/>
    </row>
    <row r="300" spans="1:11" ht="3.75" hidden="1" customHeight="1" thickTop="1" thickBot="1">
      <c r="A300" s="18"/>
      <c r="B300" s="18"/>
      <c r="C300" s="165"/>
      <c r="D300" s="165"/>
      <c r="E300" s="165"/>
      <c r="F300" s="166"/>
      <c r="G300" s="166"/>
      <c r="H300" s="166"/>
      <c r="I300" s="18"/>
      <c r="J300" s="18"/>
    </row>
    <row r="301" spans="1:11" ht="15.75" hidden="1" thickTop="1">
      <c r="C301" s="154" t="s">
        <v>607</v>
      </c>
      <c r="D301" s="155"/>
      <c r="E301" s="155"/>
      <c r="F301" s="156"/>
      <c r="G301" s="156"/>
      <c r="H301" s="157"/>
    </row>
    <row r="302" spans="1:11" hidden="1">
      <c r="C302" s="144" t="s">
        <v>608</v>
      </c>
      <c r="D302" s="145"/>
      <c r="E302" s="145"/>
      <c r="F302" s="146"/>
      <c r="G302" s="146"/>
      <c r="H302" s="147"/>
    </row>
    <row r="303" spans="1:11" hidden="1">
      <c r="C303" s="144" t="s">
        <v>609</v>
      </c>
      <c r="D303" s="145"/>
      <c r="E303" s="145"/>
      <c r="F303" s="148"/>
      <c r="G303" s="148"/>
      <c r="H303" s="149"/>
    </row>
    <row r="304" spans="1:11" hidden="1">
      <c r="C304" s="144" t="s">
        <v>610</v>
      </c>
      <c r="D304" s="145"/>
      <c r="E304" s="145"/>
      <c r="F304" s="148"/>
      <c r="G304" s="148"/>
      <c r="H304" s="149"/>
    </row>
    <row r="305" spans="3:8" hidden="1">
      <c r="C305" s="144" t="s">
        <v>611</v>
      </c>
      <c r="D305" s="145"/>
      <c r="E305" s="145"/>
      <c r="F305" s="148"/>
      <c r="G305" s="148"/>
      <c r="H305" s="149"/>
    </row>
    <row r="306" spans="3:8" hidden="1">
      <c r="C306" s="144" t="s">
        <v>612</v>
      </c>
      <c r="D306" s="145"/>
      <c r="E306" s="145"/>
      <c r="F306" s="146"/>
      <c r="G306" s="146"/>
      <c r="H306" s="147"/>
    </row>
    <row r="307" spans="3:8" hidden="1">
      <c r="C307" s="144" t="s">
        <v>613</v>
      </c>
      <c r="D307" s="145"/>
      <c r="E307" s="145"/>
      <c r="F307" s="146"/>
      <c r="G307" s="146"/>
      <c r="H307" s="147"/>
    </row>
    <row r="308" spans="3:8" hidden="1">
      <c r="C308" s="144" t="s">
        <v>614</v>
      </c>
      <c r="D308" s="145"/>
      <c r="E308" s="145"/>
      <c r="F308" s="148"/>
      <c r="G308" s="148"/>
      <c r="H308" s="149"/>
    </row>
    <row r="309" spans="3:8" ht="15.75" hidden="1" thickBot="1">
      <c r="C309" s="150" t="s">
        <v>615</v>
      </c>
      <c r="D309" s="151"/>
      <c r="E309" s="151"/>
      <c r="F309" s="152"/>
      <c r="G309" s="152"/>
      <c r="H309" s="153"/>
    </row>
    <row r="310" spans="3:8" ht="3.75" hidden="1" customHeight="1" thickTop="1">
      <c r="C310" s="142"/>
      <c r="D310" s="142"/>
      <c r="E310" s="142"/>
      <c r="F310" s="143"/>
      <c r="G310" s="143"/>
      <c r="H310" s="143"/>
    </row>
    <row r="311" spans="3:8" hidden="1"/>
  </sheetData>
  <mergeCells count="355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73:B273"/>
    <mergeCell ref="F273:G273"/>
    <mergeCell ref="A274:B274"/>
    <mergeCell ref="F274:G274"/>
    <mergeCell ref="A275:B275"/>
    <mergeCell ref="F275:G275"/>
    <mergeCell ref="A270:B270"/>
    <mergeCell ref="F270:G270"/>
    <mergeCell ref="A271:B271"/>
    <mergeCell ref="F271:G271"/>
    <mergeCell ref="A272:B272"/>
    <mergeCell ref="F272:G272"/>
    <mergeCell ref="A279:B279"/>
    <mergeCell ref="F279:G279"/>
    <mergeCell ref="A280:B280"/>
    <mergeCell ref="F280:G280"/>
    <mergeCell ref="A281:B281"/>
    <mergeCell ref="F281:G281"/>
    <mergeCell ref="A276:B276"/>
    <mergeCell ref="F276:G276"/>
    <mergeCell ref="A277:B277"/>
    <mergeCell ref="F277:G277"/>
    <mergeCell ref="A278:B278"/>
    <mergeCell ref="F278:G278"/>
    <mergeCell ref="A285:B285"/>
    <mergeCell ref="F285:G285"/>
    <mergeCell ref="A286:B286"/>
    <mergeCell ref="F286:G286"/>
    <mergeCell ref="A287:B287"/>
    <mergeCell ref="F287:G287"/>
    <mergeCell ref="A282:B282"/>
    <mergeCell ref="F282:G282"/>
    <mergeCell ref="A283:B283"/>
    <mergeCell ref="F283:G283"/>
    <mergeCell ref="A284:B284"/>
    <mergeCell ref="F284:G284"/>
    <mergeCell ref="A292:B292"/>
    <mergeCell ref="F292:G292"/>
    <mergeCell ref="H292:I292"/>
    <mergeCell ref="D293:E293"/>
    <mergeCell ref="H293:I293"/>
    <mergeCell ref="A294:C294"/>
    <mergeCell ref="F294:G294"/>
    <mergeCell ref="H294:I294"/>
    <mergeCell ref="A288:B288"/>
    <mergeCell ref="F288:G288"/>
    <mergeCell ref="A289:B289"/>
    <mergeCell ref="F289:G289"/>
    <mergeCell ref="A290:B290"/>
    <mergeCell ref="F290:G290"/>
    <mergeCell ref="C301:E301"/>
    <mergeCell ref="F301:H301"/>
    <mergeCell ref="C302:E302"/>
    <mergeCell ref="F302:H302"/>
    <mergeCell ref="C303:E303"/>
    <mergeCell ref="F303:H303"/>
    <mergeCell ref="D295:E295"/>
    <mergeCell ref="H295:I295"/>
    <mergeCell ref="A296:C296"/>
    <mergeCell ref="C299:E299"/>
    <mergeCell ref="F299:H299"/>
    <mergeCell ref="C300:E300"/>
    <mergeCell ref="F300:H300"/>
    <mergeCell ref="C310:E310"/>
    <mergeCell ref="F310:H310"/>
    <mergeCell ref="C307:E307"/>
    <mergeCell ref="F307:H307"/>
    <mergeCell ref="C308:E308"/>
    <mergeCell ref="F308:H308"/>
    <mergeCell ref="C309:E309"/>
    <mergeCell ref="F309:H309"/>
    <mergeCell ref="C304:E304"/>
    <mergeCell ref="F304:H304"/>
    <mergeCell ref="C305:E305"/>
    <mergeCell ref="F305:H305"/>
    <mergeCell ref="C306:E306"/>
    <mergeCell ref="F306:H306"/>
  </mergeCells>
  <pageMargins left="0.70866141732283472" right="0.70866141732283472" top="0.6692913385826772" bottom="0.47244094488188981" header="0.31496062992125984" footer="0.31496062992125984"/>
  <pageSetup paperSize="9" scale="78" orientation="landscape" blackAndWhite="1" r:id="rId1"/>
  <headerFooter alignWithMargins="0"/>
  <rowBreaks count="7" manualBreakCount="7">
    <brk id="32" max="16383" man="1"/>
    <brk id="64" max="16383" man="1"/>
    <brk id="102" max="16383" man="1"/>
    <brk id="136" max="16383" man="1"/>
    <brk id="167" max="16383" man="1"/>
    <brk id="210" max="16383" man="1"/>
    <brk id="2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1145</vt:i4>
      </vt:variant>
    </vt:vector>
  </HeadingPairs>
  <TitlesOfParts>
    <vt:vector size="114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'0503723'!TR_17829998523_1439717112</vt:lpstr>
      <vt:lpstr>'0503723'!TR_17829998523_1439717113</vt:lpstr>
      <vt:lpstr>'0503723'!TR_17829998523_1439717114</vt:lpstr>
      <vt:lpstr>'0503723'!TR_17829998523_1439717115</vt:lpstr>
      <vt:lpstr>'0503723'!TR_17829998523_1439717116</vt:lpstr>
      <vt:lpstr>'0503723'!TR_17829998523_1439717117</vt:lpstr>
      <vt:lpstr>'0503723'!TR_17829998523_1439717118</vt:lpstr>
      <vt:lpstr>'0503723'!TR_17829998523_1439717119</vt:lpstr>
      <vt:lpstr>'0503723'!TR_17829998523_1439717120</vt:lpstr>
      <vt:lpstr>'0503723'!TR_17829998523_1439717121</vt:lpstr>
      <vt:lpstr>'0503723'!TR_17829998523_1439717122</vt:lpstr>
      <vt:lpstr>'0503723'!TR_17829998523_1439717123</vt:lpstr>
      <vt:lpstr>'0503723'!TR_17829998523_1439717124</vt:lpstr>
      <vt:lpstr>'0503723'!TR_17829998523_1439717125</vt:lpstr>
      <vt:lpstr>'0503723'!TR_17829998523_1439717126</vt:lpstr>
      <vt:lpstr>'0503723'!TR_17829998523_1439717127</vt:lpstr>
      <vt:lpstr>'0503723'!TR_17829998523_1439717128</vt:lpstr>
      <vt:lpstr>'0503723'!TR_17829998523_1439717129</vt:lpstr>
      <vt:lpstr>'0503723'!TR_17829998523_1439717130</vt:lpstr>
      <vt:lpstr>'0503723'!TR_17829998523_1439717131</vt:lpstr>
      <vt:lpstr>'0503723'!TR_17829998523_1439717132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2021-04-19T12:13:09Z</cp:lastPrinted>
  <dcterms:created xsi:type="dcterms:W3CDTF">2021-03-19T07:32:02Z</dcterms:created>
  <dcterms:modified xsi:type="dcterms:W3CDTF">2021-04-19T12:13:10Z</dcterms:modified>
</cp:coreProperties>
</file>